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atalie.pelloneova\Desktop\8. ročník\Dyntar - akreditace\CPM\"/>
    </mc:Choice>
  </mc:AlternateContent>
  <bookViews>
    <workbookView xWindow="0" yWindow="0" windowWidth="23040" windowHeight="9192" activeTab="2"/>
  </bookViews>
  <sheets>
    <sheet name="Konstrukce grafu" sheetId="1" r:id="rId1"/>
    <sheet name="Konstrukce grafu II" sheetId="2" r:id="rId2"/>
    <sheet name="Kapacita pracovníků" sheetId="4" r:id="rId3"/>
  </sheets>
  <externalReferences>
    <externalReference r:id="rId4"/>
  </externalReferences>
  <definedNames>
    <definedName name="OLE_LINK8" localSheetId="1">'Konstrukce grafu II'!$B$1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7" i="4" l="1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J16" i="4"/>
  <c r="H84" i="2" l="1"/>
  <c r="E84" i="2"/>
  <c r="H83" i="2"/>
  <c r="E83" i="2"/>
  <c r="H82" i="2"/>
  <c r="E82" i="2"/>
  <c r="H81" i="2"/>
  <c r="E81" i="2"/>
  <c r="R55" i="2"/>
  <c r="T54" i="2"/>
  <c r="O22" i="2"/>
  <c r="Q21" i="2"/>
  <c r="S56" i="1"/>
  <c r="U55" i="1"/>
  <c r="U24" i="1"/>
  <c r="Q24" i="1"/>
  <c r="W23" i="1"/>
  <c r="S23" i="1"/>
</calcChain>
</file>

<file path=xl/sharedStrings.xml><?xml version="1.0" encoding="utf-8"?>
<sst xmlns="http://schemas.openxmlformats.org/spreadsheetml/2006/main" count="165" uniqueCount="87">
  <si>
    <t>Příklad č. 1:</t>
  </si>
  <si>
    <t>Činnost</t>
  </si>
  <si>
    <t>Následník</t>
  </si>
  <si>
    <t>A</t>
  </si>
  <si>
    <t>B,C</t>
  </si>
  <si>
    <t>B</t>
  </si>
  <si>
    <t>D</t>
  </si>
  <si>
    <t>C</t>
  </si>
  <si>
    <t>D,E</t>
  </si>
  <si>
    <t>-</t>
  </si>
  <si>
    <t>E</t>
  </si>
  <si>
    <t>Doba trvání (časové jednotky)</t>
  </si>
  <si>
    <t>Příklad č. 2:</t>
  </si>
  <si>
    <t>B,D</t>
  </si>
  <si>
    <t>Příklad č. 3:</t>
  </si>
  <si>
    <t>Sestavte síťový graf, určete celkovou dobu trvání projektu a určete rezervy jednotlivých činností. K dispozici máte tyto informace:</t>
  </si>
  <si>
    <t>Činnost A může začít ihned a trvá 3 týdny. Činnost B může začít v okamžiku dokončení činnosti A a trvá 3 týdny.</t>
  </si>
  <si>
    <t>Činnost C může začít v okamžiku dokončení činnosti A a trvá 6 týdnů. Činnost D může začít v okamžiku dokončení činnosti B a trvá 8 týdnů.</t>
  </si>
  <si>
    <t>Činnost E může začít v okamžiku dokončení činnosti D a trvá 4 týdny.</t>
  </si>
  <si>
    <t>Z následující tabulky dopočtěte nejdříve možný konec činností, určete celkové rezervy a kritickou cestu.</t>
  </si>
  <si>
    <t>Příklad č. 4:</t>
  </si>
  <si>
    <t>Trvání (den)</t>
  </si>
  <si>
    <t>Nejdříve možný začátek</t>
  </si>
  <si>
    <t>Nejdříve možný konec</t>
  </si>
  <si>
    <t>Nejpozději přípustný začátek</t>
  </si>
  <si>
    <t>Nejpozději přípustný konec</t>
  </si>
  <si>
    <t>Příklad č. 5:</t>
  </si>
  <si>
    <t>Činnost A může začít ihned a trvá 4 týdny. Činnost B může začít v okamžiku dokončení činnosti A a a trvá 2 týdny.</t>
  </si>
  <si>
    <t>Činnost C může začít v okamžiku dokončení činnosti A a trvá 8 týdnů. Činnost D můe začít v okamžiku dokončení činnosti B a trvá 7 týdnů.</t>
  </si>
  <si>
    <t>Činnost E může začít v okamžiku dokončení činnosti D a C a trvá 3 týdny.</t>
  </si>
  <si>
    <t>Pro uvedený projekt máte k dispozici celkem 4 pracovníky. Určete celkovou dobu trvání a kritickou cestu a navrhněte opatření, aby po celou dobu realizace projektu byli zapojeni maximálně 4 pracovníci.</t>
  </si>
  <si>
    <t>O kolik se změní doba trvání projektu?</t>
  </si>
  <si>
    <t>A (2 prac)</t>
  </si>
  <si>
    <t>B (2 prac)</t>
  </si>
  <si>
    <t>C (2 prac)</t>
  </si>
  <si>
    <t>D (3 prac)</t>
  </si>
  <si>
    <t>E (1 prac)</t>
  </si>
  <si>
    <t>G (2 prac)</t>
  </si>
  <si>
    <t>F (2 prac)</t>
  </si>
  <si>
    <t>Příklad č. 6:</t>
  </si>
  <si>
    <t>Sestavte hranově i uzlově definovaný graf, pomocí metody CPM určete celkovou dobu trvání, kritickou cestu a celkovou rezervu činnosti B.</t>
  </si>
  <si>
    <t>Sestavte hranově i uzlově definovaný graf, pomocí metody CPM určete celkovou dobu trvání, kritickou cestu a celkovou rezervu činnosti D.</t>
  </si>
  <si>
    <t>Řešení příkladu č. 1:</t>
  </si>
  <si>
    <t>Řešení příkladu č. 2:</t>
  </si>
  <si>
    <t>Kritická cesta: A-C-E</t>
  </si>
  <si>
    <t>Délka: 11 jednotek</t>
  </si>
  <si>
    <t>Rezerva činnosti B: 10-5-2 = 3 jednotky</t>
  </si>
  <si>
    <t>Uzlově definovaný graf:</t>
  </si>
  <si>
    <t>Hranově definovaný graf:</t>
  </si>
  <si>
    <t>Kritická cesta: A-B-C-E</t>
  </si>
  <si>
    <t>Délka: 16 jednotek</t>
  </si>
  <si>
    <t>Rezerva činnosti D: 14-7-6 = 1 jednotka</t>
  </si>
  <si>
    <t>Řešení příkladu č. 3:</t>
  </si>
  <si>
    <t>Řešení příkladu č. 4:</t>
  </si>
  <si>
    <t>Řešení příkladu č. 5:</t>
  </si>
  <si>
    <t>Kritická cesta: A-B-D-E</t>
  </si>
  <si>
    <t>Délka: 18 týdnů</t>
  </si>
  <si>
    <t>Rezerva činnosti C: 18-3-6 = 9 týdnů</t>
  </si>
  <si>
    <t>Délka: 16 týdnů</t>
  </si>
  <si>
    <t>Rezerva činnosti C: 13-8-4 = 1 týden</t>
  </si>
  <si>
    <t>Nejdříve možný začátek (ZM)</t>
  </si>
  <si>
    <t>Nejdříve možný konec (KM)</t>
  </si>
  <si>
    <t>Nejpozději přípustný začátek (ZP)</t>
  </si>
  <si>
    <t>Nejpozději přípustný konec (KP)</t>
  </si>
  <si>
    <t>Časové rezerva</t>
  </si>
  <si>
    <t>Kritická cesta: C-D</t>
  </si>
  <si>
    <t>Řešení příkladu č. 6:</t>
  </si>
  <si>
    <t>Kritická cesta: A-B-D-F</t>
  </si>
  <si>
    <t>Délka: 17 jednotek</t>
  </si>
  <si>
    <t>Rezerva činnosti E: 12-5-5 = 2 jednotky</t>
  </si>
  <si>
    <t>Rezerva činnosti C: 7-2-3 = 2 jednotky</t>
  </si>
  <si>
    <t>Rezerva činnosti G: 12-2-5 = 5 jednotek</t>
  </si>
  <si>
    <t>Dny</t>
  </si>
  <si>
    <t>1 (A)</t>
  </si>
  <si>
    <t>2 (B)</t>
  </si>
  <si>
    <t>3 (C )</t>
  </si>
  <si>
    <t>4 (D)</t>
  </si>
  <si>
    <t>5 (E )</t>
  </si>
  <si>
    <t>6 (G)</t>
  </si>
  <si>
    <t>7 (F)</t>
  </si>
  <si>
    <t>kritická činnost</t>
  </si>
  <si>
    <t>Požadavek na pracovníky</t>
  </si>
  <si>
    <t>Počet</t>
  </si>
  <si>
    <t>Počty pracovníků v jednotlivých dnech realizace projektu</t>
  </si>
  <si>
    <t>Suma</t>
  </si>
  <si>
    <t>Histogram zdrojů</t>
  </si>
  <si>
    <t xml:space="preserve">posuneme činnost E o 2 dny (lze máme 2 dny časovou rezervu), činnost E tedy dačně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</si>
</sst>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[$€-1];[Red]\-#,##0\ [$€-1]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7" fillId="0" borderId="0" xfId="0" applyFont="1"/>
    <xf numFmtId="0" fontId="5" fillId="0" borderId="0" xfId="0" applyFont="1" applyBorder="1" applyAlignment="1">
      <alignment vertical="center" wrapText="1"/>
    </xf>
    <xf numFmtId="0" fontId="0" fillId="4" borderId="0" xfId="0" applyFill="1"/>
    <xf numFmtId="0" fontId="9" fillId="4" borderId="0" xfId="0" applyFont="1" applyFill="1"/>
    <xf numFmtId="0" fontId="3" fillId="4" borderId="0" xfId="0" applyFont="1" applyFill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9" fillId="0" borderId="0" xfId="0" applyFont="1"/>
    <xf numFmtId="0" fontId="3" fillId="0" borderId="0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8" fillId="2" borderId="10" xfId="0" applyFont="1" applyFill="1" applyBorder="1" applyAlignment="1">
      <alignment vertical="center" wrapText="1"/>
    </xf>
    <xf numFmtId="0" fontId="2" fillId="3" borderId="12" xfId="0" applyFont="1" applyFill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10" fillId="0" borderId="13" xfId="0" applyFont="1" applyBorder="1" applyAlignment="1">
      <alignment vertical="center" wrapText="1"/>
    </xf>
    <xf numFmtId="0" fontId="11" fillId="0" borderId="13" xfId="0" applyFont="1" applyBorder="1" applyAlignment="1">
      <alignment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3" borderId="0" xfId="0" applyFont="1" applyFill="1"/>
    <xf numFmtId="0" fontId="0" fillId="3" borderId="0" xfId="0" applyFill="1"/>
    <xf numFmtId="0" fontId="1" fillId="0" borderId="1" xfId="0" applyFont="1" applyBorder="1"/>
    <xf numFmtId="0" fontId="1" fillId="0" borderId="14" xfId="0" applyFont="1" applyBorder="1" applyAlignment="1">
      <alignment horizontal="left"/>
    </xf>
    <xf numFmtId="0" fontId="0" fillId="6" borderId="14" xfId="0" applyFill="1" applyBorder="1"/>
    <xf numFmtId="0" fontId="0" fillId="0" borderId="14" xfId="0" applyBorder="1"/>
    <xf numFmtId="0" fontId="0" fillId="7" borderId="14" xfId="0" applyFill="1" applyBorder="1"/>
    <xf numFmtId="164" fontId="1" fillId="0" borderId="14" xfId="0" applyNumberFormat="1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0" fillId="0" borderId="3" xfId="0" applyBorder="1"/>
    <xf numFmtId="0" fontId="0" fillId="6" borderId="3" xfId="0" applyFill="1" applyBorder="1"/>
    <xf numFmtId="0" fontId="0" fillId="6" borderId="0" xfId="0" applyFill="1"/>
    <xf numFmtId="0" fontId="1" fillId="2" borderId="1" xfId="0" applyFont="1" applyFill="1" applyBorder="1"/>
    <xf numFmtId="0" fontId="0" fillId="2" borderId="1" xfId="0" applyFill="1" applyBorder="1"/>
    <xf numFmtId="0" fontId="1" fillId="3" borderId="1" xfId="0" applyFont="1" applyFill="1" applyBorder="1" applyAlignment="1">
      <alignment horizontal="left"/>
    </xf>
    <xf numFmtId="0" fontId="0" fillId="0" borderId="1" xfId="0" applyBorder="1"/>
    <xf numFmtId="164" fontId="1" fillId="3" borderId="1" xfId="0" applyNumberFormat="1" applyFont="1" applyFill="1" applyBorder="1" applyAlignment="1">
      <alignment horizontal="left"/>
    </xf>
    <xf numFmtId="0" fontId="1" fillId="0" borderId="15" xfId="0" applyFont="1" applyFill="1" applyBorder="1" applyAlignment="1">
      <alignment horizontal="left"/>
    </xf>
    <xf numFmtId="0" fontId="0" fillId="0" borderId="16" xfId="0" applyBorder="1"/>
    <xf numFmtId="0" fontId="1" fillId="0" borderId="0" xfId="0" applyFont="1" applyFill="1" applyBorder="1" applyAlignment="1">
      <alignment horizontal="left"/>
    </xf>
    <xf numFmtId="0" fontId="13" fillId="0" borderId="1" xfId="0" applyFont="1" applyBorder="1"/>
    <xf numFmtId="0" fontId="12" fillId="0" borderId="14" xfId="0" applyFont="1" applyBorder="1"/>
    <xf numFmtId="0" fontId="12" fillId="6" borderId="14" xfId="0" applyFont="1" applyFill="1" applyBorder="1"/>
    <xf numFmtId="0" fontId="12" fillId="0" borderId="14" xfId="0" applyFont="1" applyFill="1" applyBorder="1"/>
    <xf numFmtId="0" fontId="12" fillId="7" borderId="14" xfId="0" applyFont="1" applyFill="1" applyBorder="1"/>
    <xf numFmtId="0" fontId="12" fillId="0" borderId="16" xfId="0" applyFont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'[1]Plánování zdrojů'!$B$86:$R$86</c:f>
              <c:numCache>
                <c:formatCode>General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1-4BE7-9B3C-3C5E66A8B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774047"/>
        <c:axId val="297771135"/>
      </c:barChart>
      <c:catAx>
        <c:axId val="29777404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2000"/>
                  <a:t>Den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7771135"/>
        <c:crosses val="autoZero"/>
        <c:auto val="1"/>
        <c:lblAlgn val="ctr"/>
        <c:lblOffset val="100"/>
        <c:noMultiLvlLbl val="0"/>
      </c:catAx>
      <c:valAx>
        <c:axId val="29777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600"/>
                  <a:t>Počet pracovníků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777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594360</xdr:colOff>
      <xdr:row>22</xdr:row>
      <xdr:rowOff>15240</xdr:rowOff>
    </xdr:from>
    <xdr:to>
      <xdr:col>15</xdr:col>
      <xdr:colOff>556260</xdr:colOff>
      <xdr:row>24</xdr:row>
      <xdr:rowOff>175260</xdr:rowOff>
    </xdr:to>
    <xdr:cxnSp macro="">
      <xdr:nvCxnSpPr>
        <xdr:cNvPr id="12" name="Přímá spojnice se šipkou 11"/>
        <xdr:cNvCxnSpPr/>
      </xdr:nvCxnSpPr>
      <xdr:spPr>
        <a:xfrm flipV="1">
          <a:off x="9210822" y="2887394"/>
          <a:ext cx="567592" cy="60940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27</xdr:row>
      <xdr:rowOff>0</xdr:rowOff>
    </xdr:from>
    <xdr:to>
      <xdr:col>15</xdr:col>
      <xdr:colOff>601980</xdr:colOff>
      <xdr:row>28</xdr:row>
      <xdr:rowOff>160020</xdr:rowOff>
    </xdr:to>
    <xdr:cxnSp macro="">
      <xdr:nvCxnSpPr>
        <xdr:cNvPr id="13" name="Přímá spojnice se šipkou 12"/>
        <xdr:cNvCxnSpPr/>
      </xdr:nvCxnSpPr>
      <xdr:spPr>
        <a:xfrm>
          <a:off x="9222154" y="3995615"/>
          <a:ext cx="601980" cy="38471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15240</xdr:colOff>
      <xdr:row>22</xdr:row>
      <xdr:rowOff>7620</xdr:rowOff>
    </xdr:from>
    <xdr:to>
      <xdr:col>19</xdr:col>
      <xdr:colOff>601980</xdr:colOff>
      <xdr:row>22</xdr:row>
      <xdr:rowOff>7620</xdr:rowOff>
    </xdr:to>
    <xdr:cxnSp macro="">
      <xdr:nvCxnSpPr>
        <xdr:cNvPr id="14" name="Přímá spojnice se šipkou 13"/>
        <xdr:cNvCxnSpPr/>
      </xdr:nvCxnSpPr>
      <xdr:spPr>
        <a:xfrm>
          <a:off x="11660163" y="2879774"/>
          <a:ext cx="58674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7620</xdr:colOff>
      <xdr:row>24</xdr:row>
      <xdr:rowOff>7620</xdr:rowOff>
    </xdr:from>
    <xdr:to>
      <xdr:col>20</xdr:col>
      <xdr:colOff>7620</xdr:colOff>
      <xdr:row>27</xdr:row>
      <xdr:rowOff>7620</xdr:rowOff>
    </xdr:to>
    <xdr:cxnSp macro="">
      <xdr:nvCxnSpPr>
        <xdr:cNvPr id="15" name="Přímá spojnice se šipkou 14"/>
        <xdr:cNvCxnSpPr/>
      </xdr:nvCxnSpPr>
      <xdr:spPr>
        <a:xfrm flipV="1">
          <a:off x="11652543" y="3329158"/>
          <a:ext cx="605692" cy="67407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7620</xdr:colOff>
      <xdr:row>27</xdr:row>
      <xdr:rowOff>7620</xdr:rowOff>
    </xdr:from>
    <xdr:to>
      <xdr:col>20</xdr:col>
      <xdr:colOff>0</xdr:colOff>
      <xdr:row>27</xdr:row>
      <xdr:rowOff>7620</xdr:rowOff>
    </xdr:to>
    <xdr:cxnSp macro="">
      <xdr:nvCxnSpPr>
        <xdr:cNvPr id="16" name="Přímá spojnice se šipkou 15"/>
        <xdr:cNvCxnSpPr/>
      </xdr:nvCxnSpPr>
      <xdr:spPr>
        <a:xfrm>
          <a:off x="11652543" y="4003235"/>
          <a:ext cx="59807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752232</xdr:colOff>
      <xdr:row>17</xdr:row>
      <xdr:rowOff>58614</xdr:rowOff>
    </xdr:from>
    <xdr:to>
      <xdr:col>8</xdr:col>
      <xdr:colOff>508000</xdr:colOff>
      <xdr:row>30</xdr:row>
      <xdr:rowOff>6124</xdr:rowOff>
    </xdr:to>
    <xdr:pic>
      <xdr:nvPicPr>
        <xdr:cNvPr id="17" name="Obrázek 1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2559"/>
        <a:stretch/>
      </xdr:blipFill>
      <xdr:spPr>
        <a:xfrm>
          <a:off x="2041770" y="4054229"/>
          <a:ext cx="4659922" cy="2772109"/>
        </a:xfrm>
        <a:prstGeom prst="rect">
          <a:avLst/>
        </a:prstGeom>
      </xdr:spPr>
    </xdr:pic>
    <xdr:clientData/>
  </xdr:twoCellAnchor>
  <xdr:twoCellAnchor editAs="oneCell">
    <xdr:from>
      <xdr:col>1</xdr:col>
      <xdr:colOff>14377</xdr:colOff>
      <xdr:row>48</xdr:row>
      <xdr:rowOff>57509</xdr:rowOff>
    </xdr:from>
    <xdr:to>
      <xdr:col>9</xdr:col>
      <xdr:colOff>178071</xdr:colOff>
      <xdr:row>64</xdr:row>
      <xdr:rowOff>4670</xdr:rowOff>
    </xdr:to>
    <xdr:pic>
      <xdr:nvPicPr>
        <xdr:cNvPr id="18" name="Obrázek 1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5730"/>
        <a:stretch/>
      </xdr:blipFill>
      <xdr:spPr>
        <a:xfrm>
          <a:off x="618226" y="11156830"/>
          <a:ext cx="6345958" cy="3124557"/>
        </a:xfrm>
        <a:prstGeom prst="rect">
          <a:avLst/>
        </a:prstGeom>
      </xdr:spPr>
    </xdr:pic>
    <xdr:clientData/>
  </xdr:twoCellAnchor>
  <xdr:twoCellAnchor>
    <xdr:from>
      <xdr:col>16</xdr:col>
      <xdr:colOff>594360</xdr:colOff>
      <xdr:row>49</xdr:row>
      <xdr:rowOff>15240</xdr:rowOff>
    </xdr:from>
    <xdr:to>
      <xdr:col>17</xdr:col>
      <xdr:colOff>556260</xdr:colOff>
      <xdr:row>51</xdr:row>
      <xdr:rowOff>175260</xdr:rowOff>
    </xdr:to>
    <xdr:cxnSp macro="">
      <xdr:nvCxnSpPr>
        <xdr:cNvPr id="19" name="Přímá spojnice se šipkou 18"/>
        <xdr:cNvCxnSpPr/>
      </xdr:nvCxnSpPr>
      <xdr:spPr>
        <a:xfrm flipV="1">
          <a:off x="15224760" y="7780020"/>
          <a:ext cx="571500" cy="5410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54</xdr:row>
      <xdr:rowOff>0</xdr:rowOff>
    </xdr:from>
    <xdr:to>
      <xdr:col>17</xdr:col>
      <xdr:colOff>601980</xdr:colOff>
      <xdr:row>55</xdr:row>
      <xdr:rowOff>160020</xdr:rowOff>
    </xdr:to>
    <xdr:cxnSp macro="">
      <xdr:nvCxnSpPr>
        <xdr:cNvPr id="20" name="Přímá spojnice se šipkou 19"/>
        <xdr:cNvCxnSpPr/>
      </xdr:nvCxnSpPr>
      <xdr:spPr>
        <a:xfrm>
          <a:off x="15240000" y="8724900"/>
          <a:ext cx="601980" cy="3505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608798</xdr:colOff>
      <xdr:row>49</xdr:row>
      <xdr:rowOff>7620</xdr:rowOff>
    </xdr:from>
    <xdr:to>
      <xdr:col>21</xdr:col>
      <xdr:colOff>585938</xdr:colOff>
      <xdr:row>49</xdr:row>
      <xdr:rowOff>7620</xdr:rowOff>
    </xdr:to>
    <xdr:cxnSp macro="">
      <xdr:nvCxnSpPr>
        <xdr:cNvPr id="21" name="Přímá spojnice se šipkou 20"/>
        <xdr:cNvCxnSpPr/>
      </xdr:nvCxnSpPr>
      <xdr:spPr>
        <a:xfrm>
          <a:off x="17677598" y="7772400"/>
          <a:ext cx="58674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23262</xdr:colOff>
      <xdr:row>49</xdr:row>
      <xdr:rowOff>7620</xdr:rowOff>
    </xdr:from>
    <xdr:to>
      <xdr:col>26</xdr:col>
      <xdr:colOff>402</xdr:colOff>
      <xdr:row>49</xdr:row>
      <xdr:rowOff>7620</xdr:rowOff>
    </xdr:to>
    <xdr:cxnSp macro="">
      <xdr:nvCxnSpPr>
        <xdr:cNvPr id="22" name="Přímá spojnice se šipkou 21"/>
        <xdr:cNvCxnSpPr/>
      </xdr:nvCxnSpPr>
      <xdr:spPr>
        <a:xfrm>
          <a:off x="20140062" y="7772400"/>
          <a:ext cx="58674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10732</xdr:colOff>
      <xdr:row>51</xdr:row>
      <xdr:rowOff>32197</xdr:rowOff>
    </xdr:from>
    <xdr:to>
      <xdr:col>25</xdr:col>
      <xdr:colOff>601014</xdr:colOff>
      <xdr:row>54</xdr:row>
      <xdr:rowOff>1</xdr:rowOff>
    </xdr:to>
    <xdr:cxnSp macro="">
      <xdr:nvCxnSpPr>
        <xdr:cNvPr id="23" name="Přímá spojnice se šipkou 22"/>
        <xdr:cNvCxnSpPr/>
      </xdr:nvCxnSpPr>
      <xdr:spPr>
        <a:xfrm flipV="1">
          <a:off x="17689132" y="8177977"/>
          <a:ext cx="3028682" cy="54692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13</xdr:row>
      <xdr:rowOff>152400</xdr:rowOff>
    </xdr:from>
    <xdr:to>
      <xdr:col>7</xdr:col>
      <xdr:colOff>349248</xdr:colOff>
      <xdr:row>30</xdr:row>
      <xdr:rowOff>123299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5382"/>
        <a:stretch/>
      </xdr:blipFill>
      <xdr:spPr>
        <a:xfrm>
          <a:off x="647700" y="2773680"/>
          <a:ext cx="5789928" cy="3079859"/>
        </a:xfrm>
        <a:prstGeom prst="rect">
          <a:avLst/>
        </a:prstGeom>
      </xdr:spPr>
    </xdr:pic>
    <xdr:clientData/>
  </xdr:twoCellAnchor>
  <xdr:twoCellAnchor>
    <xdr:from>
      <xdr:col>12</xdr:col>
      <xdr:colOff>594360</xdr:colOff>
      <xdr:row>15</xdr:row>
      <xdr:rowOff>15240</xdr:rowOff>
    </xdr:from>
    <xdr:to>
      <xdr:col>13</xdr:col>
      <xdr:colOff>556260</xdr:colOff>
      <xdr:row>17</xdr:row>
      <xdr:rowOff>175260</xdr:rowOff>
    </xdr:to>
    <xdr:cxnSp macro="">
      <xdr:nvCxnSpPr>
        <xdr:cNvPr id="3" name="Přímá spojnice se šipkou 2"/>
        <xdr:cNvCxnSpPr/>
      </xdr:nvCxnSpPr>
      <xdr:spPr>
        <a:xfrm flipV="1">
          <a:off x="14005560" y="12976860"/>
          <a:ext cx="571500" cy="5410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20</xdr:row>
      <xdr:rowOff>0</xdr:rowOff>
    </xdr:from>
    <xdr:to>
      <xdr:col>13</xdr:col>
      <xdr:colOff>601980</xdr:colOff>
      <xdr:row>21</xdr:row>
      <xdr:rowOff>160020</xdr:rowOff>
    </xdr:to>
    <xdr:cxnSp macro="">
      <xdr:nvCxnSpPr>
        <xdr:cNvPr id="4" name="Přímá spojnice se šipkou 3"/>
        <xdr:cNvCxnSpPr/>
      </xdr:nvCxnSpPr>
      <xdr:spPr>
        <a:xfrm>
          <a:off x="14020800" y="13921740"/>
          <a:ext cx="601980" cy="3505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608798</xdr:colOff>
      <xdr:row>15</xdr:row>
      <xdr:rowOff>7620</xdr:rowOff>
    </xdr:from>
    <xdr:to>
      <xdr:col>17</xdr:col>
      <xdr:colOff>585938</xdr:colOff>
      <xdr:row>15</xdr:row>
      <xdr:rowOff>7620</xdr:rowOff>
    </xdr:to>
    <xdr:cxnSp macro="">
      <xdr:nvCxnSpPr>
        <xdr:cNvPr id="5" name="Přímá spojnice se šipkou 4"/>
        <xdr:cNvCxnSpPr/>
      </xdr:nvCxnSpPr>
      <xdr:spPr>
        <a:xfrm>
          <a:off x="16458398" y="12969240"/>
          <a:ext cx="58674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23262</xdr:colOff>
      <xdr:row>15</xdr:row>
      <xdr:rowOff>7620</xdr:rowOff>
    </xdr:from>
    <xdr:to>
      <xdr:col>22</xdr:col>
      <xdr:colOff>402</xdr:colOff>
      <xdr:row>15</xdr:row>
      <xdr:rowOff>7620</xdr:rowOff>
    </xdr:to>
    <xdr:cxnSp macro="">
      <xdr:nvCxnSpPr>
        <xdr:cNvPr id="6" name="Přímá spojnice se šipkou 5"/>
        <xdr:cNvCxnSpPr/>
      </xdr:nvCxnSpPr>
      <xdr:spPr>
        <a:xfrm>
          <a:off x="18920862" y="12969240"/>
          <a:ext cx="58674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36285</xdr:colOff>
      <xdr:row>47</xdr:row>
      <xdr:rowOff>120952</xdr:rowOff>
    </xdr:from>
    <xdr:to>
      <xdr:col>8</xdr:col>
      <xdr:colOff>333907</xdr:colOff>
      <xdr:row>63</xdr:row>
      <xdr:rowOff>72571</xdr:rowOff>
    </xdr:to>
    <xdr:pic>
      <xdr:nvPicPr>
        <xdr:cNvPr id="7" name="Obrázek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241"/>
        <a:stretch/>
      </xdr:blipFill>
      <xdr:spPr>
        <a:xfrm>
          <a:off x="1415142" y="9107714"/>
          <a:ext cx="5873527" cy="2854476"/>
        </a:xfrm>
        <a:prstGeom prst="rect">
          <a:avLst/>
        </a:prstGeom>
      </xdr:spPr>
    </xdr:pic>
    <xdr:clientData/>
  </xdr:twoCellAnchor>
  <xdr:twoCellAnchor>
    <xdr:from>
      <xdr:col>15</xdr:col>
      <xdr:colOff>594360</xdr:colOff>
      <xdr:row>48</xdr:row>
      <xdr:rowOff>15240</xdr:rowOff>
    </xdr:from>
    <xdr:to>
      <xdr:col>16</xdr:col>
      <xdr:colOff>556260</xdr:colOff>
      <xdr:row>50</xdr:row>
      <xdr:rowOff>175260</xdr:rowOff>
    </xdr:to>
    <xdr:cxnSp macro="">
      <xdr:nvCxnSpPr>
        <xdr:cNvPr id="8" name="Přímá spojnice se šipkou 7"/>
        <xdr:cNvCxnSpPr/>
      </xdr:nvCxnSpPr>
      <xdr:spPr>
        <a:xfrm flipV="1">
          <a:off x="15224760" y="20185380"/>
          <a:ext cx="571500" cy="5410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53</xdr:row>
      <xdr:rowOff>0</xdr:rowOff>
    </xdr:from>
    <xdr:to>
      <xdr:col>16</xdr:col>
      <xdr:colOff>601980</xdr:colOff>
      <xdr:row>54</xdr:row>
      <xdr:rowOff>160020</xdr:rowOff>
    </xdr:to>
    <xdr:cxnSp macro="">
      <xdr:nvCxnSpPr>
        <xdr:cNvPr id="9" name="Přímá spojnice se šipkou 8"/>
        <xdr:cNvCxnSpPr/>
      </xdr:nvCxnSpPr>
      <xdr:spPr>
        <a:xfrm>
          <a:off x="15240000" y="21130260"/>
          <a:ext cx="601980" cy="3505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608798</xdr:colOff>
      <xdr:row>48</xdr:row>
      <xdr:rowOff>7620</xdr:rowOff>
    </xdr:from>
    <xdr:to>
      <xdr:col>20</xdr:col>
      <xdr:colOff>585938</xdr:colOff>
      <xdr:row>48</xdr:row>
      <xdr:rowOff>7620</xdr:rowOff>
    </xdr:to>
    <xdr:cxnSp macro="">
      <xdr:nvCxnSpPr>
        <xdr:cNvPr id="10" name="Přímá spojnice se šipkou 9"/>
        <xdr:cNvCxnSpPr/>
      </xdr:nvCxnSpPr>
      <xdr:spPr>
        <a:xfrm>
          <a:off x="17677598" y="20177760"/>
          <a:ext cx="58674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23262</xdr:colOff>
      <xdr:row>48</xdr:row>
      <xdr:rowOff>7620</xdr:rowOff>
    </xdr:from>
    <xdr:to>
      <xdr:col>25</xdr:col>
      <xdr:colOff>402</xdr:colOff>
      <xdr:row>48</xdr:row>
      <xdr:rowOff>7620</xdr:rowOff>
    </xdr:to>
    <xdr:cxnSp macro="">
      <xdr:nvCxnSpPr>
        <xdr:cNvPr id="11" name="Přímá spojnice se šipkou 10"/>
        <xdr:cNvCxnSpPr/>
      </xdr:nvCxnSpPr>
      <xdr:spPr>
        <a:xfrm>
          <a:off x="20140062" y="20177760"/>
          <a:ext cx="58674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175260</xdr:rowOff>
    </xdr:from>
    <xdr:to>
      <xdr:col>4</xdr:col>
      <xdr:colOff>601980</xdr:colOff>
      <xdr:row>9</xdr:row>
      <xdr:rowOff>0</xdr:rowOff>
    </xdr:to>
    <xdr:cxnSp macro="">
      <xdr:nvCxnSpPr>
        <xdr:cNvPr id="11" name="Přímá spojnice se šipkou 10"/>
        <xdr:cNvCxnSpPr/>
      </xdr:nvCxnSpPr>
      <xdr:spPr>
        <a:xfrm>
          <a:off x="2438400" y="4747260"/>
          <a:ext cx="601980" cy="7620"/>
        </a:xfrm>
        <a:prstGeom prst="straightConnector1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</xdr:colOff>
      <xdr:row>8</xdr:row>
      <xdr:rowOff>175260</xdr:rowOff>
    </xdr:from>
    <xdr:to>
      <xdr:col>9</xdr:col>
      <xdr:colOff>0</xdr:colOff>
      <xdr:row>9</xdr:row>
      <xdr:rowOff>0</xdr:rowOff>
    </xdr:to>
    <xdr:cxnSp macro="">
      <xdr:nvCxnSpPr>
        <xdr:cNvPr id="12" name="Přímá spojnice se šipkou 11"/>
        <xdr:cNvCxnSpPr/>
      </xdr:nvCxnSpPr>
      <xdr:spPr>
        <a:xfrm>
          <a:off x="4884420" y="4747260"/>
          <a:ext cx="601980" cy="7620"/>
        </a:xfrm>
        <a:prstGeom prst="straightConnector1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</xdr:colOff>
      <xdr:row>14</xdr:row>
      <xdr:rowOff>175260</xdr:rowOff>
    </xdr:from>
    <xdr:to>
      <xdr:col>9</xdr:col>
      <xdr:colOff>0</xdr:colOff>
      <xdr:row>15</xdr:row>
      <xdr:rowOff>0</xdr:rowOff>
    </xdr:to>
    <xdr:cxnSp macro="">
      <xdr:nvCxnSpPr>
        <xdr:cNvPr id="14" name="Přímá spojnice se šipkou 13"/>
        <xdr:cNvCxnSpPr/>
      </xdr:nvCxnSpPr>
      <xdr:spPr>
        <a:xfrm>
          <a:off x="4884420" y="5844540"/>
          <a:ext cx="601980" cy="762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38100</xdr:colOff>
      <xdr:row>15</xdr:row>
      <xdr:rowOff>0</xdr:rowOff>
    </xdr:from>
    <xdr:to>
      <xdr:col>13</xdr:col>
      <xdr:colOff>30480</xdr:colOff>
      <xdr:row>15</xdr:row>
      <xdr:rowOff>7620</xdr:rowOff>
    </xdr:to>
    <xdr:cxnSp macro="">
      <xdr:nvCxnSpPr>
        <xdr:cNvPr id="15" name="Přímá spojnice se šipkou 14"/>
        <xdr:cNvCxnSpPr/>
      </xdr:nvCxnSpPr>
      <xdr:spPr>
        <a:xfrm>
          <a:off x="7353300" y="5852160"/>
          <a:ext cx="601980" cy="762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9</xdr:row>
      <xdr:rowOff>0</xdr:rowOff>
    </xdr:from>
    <xdr:to>
      <xdr:col>12</xdr:col>
      <xdr:colOff>601980</xdr:colOff>
      <xdr:row>14</xdr:row>
      <xdr:rowOff>175260</xdr:rowOff>
    </xdr:to>
    <xdr:cxnSp macro="">
      <xdr:nvCxnSpPr>
        <xdr:cNvPr id="17" name="Přímá spojnice se šipkou 16"/>
        <xdr:cNvCxnSpPr/>
      </xdr:nvCxnSpPr>
      <xdr:spPr>
        <a:xfrm>
          <a:off x="7315200" y="4754880"/>
          <a:ext cx="601980" cy="1089660"/>
        </a:xfrm>
        <a:prstGeom prst="straightConnector1">
          <a:avLst/>
        </a:prstGeom>
        <a:ln w="28575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15240</xdr:colOff>
      <xdr:row>15</xdr:row>
      <xdr:rowOff>15240</xdr:rowOff>
    </xdr:from>
    <xdr:to>
      <xdr:col>13</xdr:col>
      <xdr:colOff>7620</xdr:colOff>
      <xdr:row>21</xdr:row>
      <xdr:rowOff>0</xdr:rowOff>
    </xdr:to>
    <xdr:cxnSp macro="">
      <xdr:nvCxnSpPr>
        <xdr:cNvPr id="18" name="Přímá spojnice se šipkou 17"/>
        <xdr:cNvCxnSpPr/>
      </xdr:nvCxnSpPr>
      <xdr:spPr>
        <a:xfrm flipV="1">
          <a:off x="7330440" y="5867400"/>
          <a:ext cx="601980" cy="108204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601980</xdr:colOff>
      <xdr:row>15</xdr:row>
      <xdr:rowOff>0</xdr:rowOff>
    </xdr:from>
    <xdr:to>
      <xdr:col>9</xdr:col>
      <xdr:colOff>7620</xdr:colOff>
      <xdr:row>21</xdr:row>
      <xdr:rowOff>30480</xdr:rowOff>
    </xdr:to>
    <xdr:cxnSp macro="">
      <xdr:nvCxnSpPr>
        <xdr:cNvPr id="19" name="Přímá spojnice se šipkou 18"/>
        <xdr:cNvCxnSpPr/>
      </xdr:nvCxnSpPr>
      <xdr:spPr>
        <a:xfrm>
          <a:off x="4869180" y="5852160"/>
          <a:ext cx="624840" cy="112776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</xdr:colOff>
      <xdr:row>8</xdr:row>
      <xdr:rowOff>175260</xdr:rowOff>
    </xdr:from>
    <xdr:to>
      <xdr:col>5</xdr:col>
      <xdr:colOff>15240</xdr:colOff>
      <xdr:row>15</xdr:row>
      <xdr:rowOff>22860</xdr:rowOff>
    </xdr:to>
    <xdr:cxnSp macro="">
      <xdr:nvCxnSpPr>
        <xdr:cNvPr id="20" name="Přímá spojnice se šipkou 19"/>
        <xdr:cNvCxnSpPr/>
      </xdr:nvCxnSpPr>
      <xdr:spPr>
        <a:xfrm>
          <a:off x="2446020" y="4747260"/>
          <a:ext cx="617220" cy="112776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606894</xdr:colOff>
      <xdr:row>75</xdr:row>
      <xdr:rowOff>109383</xdr:rowOff>
    </xdr:from>
    <xdr:to>
      <xdr:col>17</xdr:col>
      <xdr:colOff>602226</xdr:colOff>
      <xdr:row>104</xdr:row>
      <xdr:rowOff>49161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talie.pelloneova/Desktop/8.%20ro&#269;n&#237;k/MEGIDO/Z&#225;ruba/Podklad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M"/>
      <sheetName val="Rezerva pro projekt"/>
      <sheetName val="Nákup nebo pronájem"/>
      <sheetName val="Hodnocení dodavatelů"/>
      <sheetName val="PERT"/>
      <sheetName val="EVM"/>
      <sheetName val="Výpočty CPM"/>
      <sheetName val="Plánování zdroj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6">
          <cell r="B86">
            <v>2</v>
          </cell>
          <cell r="C86">
            <v>2</v>
          </cell>
          <cell r="D86">
            <v>2</v>
          </cell>
          <cell r="E86">
            <v>4</v>
          </cell>
          <cell r="F86">
            <v>4</v>
          </cell>
          <cell r="G86">
            <v>5</v>
          </cell>
          <cell r="H86">
            <v>5</v>
          </cell>
          <cell r="I86">
            <v>3</v>
          </cell>
          <cell r="J86">
            <v>4</v>
          </cell>
          <cell r="K86">
            <v>4</v>
          </cell>
          <cell r="L86">
            <v>3</v>
          </cell>
          <cell r="M86">
            <v>3</v>
          </cell>
          <cell r="N86">
            <v>2</v>
          </cell>
          <cell r="O86">
            <v>2</v>
          </cell>
          <cell r="P86">
            <v>2</v>
          </cell>
          <cell r="Q86">
            <v>2</v>
          </cell>
          <cell r="R86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0"/>
  <sheetViews>
    <sheetView zoomScale="53" workbookViewId="0">
      <selection activeCell="E70" sqref="E70"/>
    </sheetView>
  </sheetViews>
  <sheetFormatPr defaultRowHeight="14.4" x14ac:dyDescent="0.3"/>
  <cols>
    <col min="2" max="2" width="10" customWidth="1"/>
    <col min="3" max="3" width="16.33203125" customWidth="1"/>
    <col min="4" max="4" width="19.77734375" customWidth="1"/>
  </cols>
  <sheetData>
    <row r="1" spans="1:4" ht="21" x14ac:dyDescent="0.4">
      <c r="A1" s="2" t="s">
        <v>0</v>
      </c>
    </row>
    <row r="2" spans="1:4" ht="15.6" x14ac:dyDescent="0.3">
      <c r="B2" s="1" t="s">
        <v>40</v>
      </c>
    </row>
    <row r="4" spans="1:4" ht="34.200000000000003" customHeight="1" x14ac:dyDescent="0.3">
      <c r="B4" s="4" t="s">
        <v>1</v>
      </c>
      <c r="C4" s="4" t="s">
        <v>2</v>
      </c>
      <c r="D4" s="4" t="s">
        <v>11</v>
      </c>
    </row>
    <row r="5" spans="1:4" ht="18" customHeight="1" x14ac:dyDescent="0.3">
      <c r="B5" s="3" t="s">
        <v>3</v>
      </c>
      <c r="C5" s="3" t="s">
        <v>4</v>
      </c>
      <c r="D5" s="3">
        <v>5</v>
      </c>
    </row>
    <row r="6" spans="1:4" ht="18" customHeight="1" x14ac:dyDescent="0.3">
      <c r="B6" s="3" t="s">
        <v>5</v>
      </c>
      <c r="C6" s="3" t="s">
        <v>6</v>
      </c>
      <c r="D6" s="3">
        <v>2</v>
      </c>
    </row>
    <row r="7" spans="1:4" ht="18" customHeight="1" x14ac:dyDescent="0.3">
      <c r="B7" s="3" t="s">
        <v>7</v>
      </c>
      <c r="C7" s="3" t="s">
        <v>8</v>
      </c>
      <c r="D7" s="3">
        <v>3</v>
      </c>
    </row>
    <row r="8" spans="1:4" ht="18" customHeight="1" x14ac:dyDescent="0.3">
      <c r="B8" s="3" t="s">
        <v>6</v>
      </c>
      <c r="C8" s="3" t="s">
        <v>9</v>
      </c>
      <c r="D8" s="3">
        <v>1</v>
      </c>
    </row>
    <row r="9" spans="1:4" ht="18" customHeight="1" x14ac:dyDescent="0.3">
      <c r="B9" s="3" t="s">
        <v>10</v>
      </c>
      <c r="C9" s="3" t="s">
        <v>9</v>
      </c>
      <c r="D9" s="3">
        <v>3</v>
      </c>
    </row>
    <row r="10" spans="1:4" ht="18" customHeight="1" x14ac:dyDescent="0.3">
      <c r="B10" s="8"/>
      <c r="C10" s="8"/>
      <c r="D10" s="8"/>
    </row>
    <row r="11" spans="1:4" ht="18" customHeight="1" x14ac:dyDescent="0.3">
      <c r="B11" s="8"/>
      <c r="C11" s="8"/>
      <c r="D11" s="8"/>
    </row>
    <row r="12" spans="1:4" ht="18" customHeight="1" x14ac:dyDescent="0.4">
      <c r="A12" s="7" t="s">
        <v>42</v>
      </c>
      <c r="B12" s="8"/>
      <c r="C12" s="8"/>
      <c r="D12" s="8"/>
    </row>
    <row r="13" spans="1:4" ht="18" customHeight="1" x14ac:dyDescent="0.3">
      <c r="A13" s="10" t="s">
        <v>44</v>
      </c>
      <c r="B13" s="11"/>
      <c r="C13" s="11"/>
      <c r="D13" s="11"/>
    </row>
    <row r="14" spans="1:4" ht="18" customHeight="1" x14ac:dyDescent="0.3">
      <c r="A14" s="10" t="s">
        <v>45</v>
      </c>
      <c r="B14" s="11"/>
      <c r="C14" s="11"/>
      <c r="D14" s="11"/>
    </row>
    <row r="15" spans="1:4" ht="18" customHeight="1" x14ac:dyDescent="0.3">
      <c r="A15" s="10" t="s">
        <v>46</v>
      </c>
      <c r="B15" s="11"/>
      <c r="C15" s="11"/>
      <c r="D15" s="11"/>
    </row>
    <row r="16" spans="1:4" ht="18" customHeight="1" x14ac:dyDescent="0.3">
      <c r="B16" s="8"/>
      <c r="C16" s="8"/>
      <c r="D16" s="8"/>
    </row>
    <row r="17" spans="1:23" ht="18" customHeight="1" x14ac:dyDescent="0.3">
      <c r="A17" s="20" t="s">
        <v>48</v>
      </c>
      <c r="B17" s="8"/>
      <c r="C17" s="8"/>
      <c r="D17" s="8"/>
    </row>
    <row r="18" spans="1:23" ht="18" customHeight="1" x14ac:dyDescent="0.3">
      <c r="B18" s="8"/>
      <c r="C18" s="8"/>
      <c r="D18" s="8"/>
    </row>
    <row r="19" spans="1:23" ht="18" customHeight="1" x14ac:dyDescent="0.3">
      <c r="B19" s="8"/>
      <c r="C19" s="8"/>
      <c r="D19" s="8"/>
    </row>
    <row r="20" spans="1:23" ht="18" customHeight="1" x14ac:dyDescent="0.3">
      <c r="B20" s="8"/>
      <c r="C20" s="8"/>
      <c r="D20" s="8"/>
      <c r="K20" s="12"/>
      <c r="O20" s="13"/>
      <c r="Q20" s="13"/>
      <c r="R20" s="13"/>
      <c r="S20" s="13"/>
      <c r="U20" s="13"/>
    </row>
    <row r="21" spans="1:23" ht="18" customHeight="1" x14ac:dyDescent="0.3">
      <c r="A21" s="20"/>
      <c r="B21" s="8"/>
      <c r="C21" s="8"/>
      <c r="D21" s="8"/>
      <c r="K21" s="12"/>
      <c r="M21" s="20" t="s">
        <v>47</v>
      </c>
      <c r="N21" s="1"/>
      <c r="O21" s="1"/>
      <c r="P21" s="1"/>
      <c r="Q21" s="1"/>
      <c r="R21" s="1"/>
      <c r="S21" s="21"/>
      <c r="T21" s="21"/>
      <c r="U21" s="21"/>
      <c r="V21" s="1"/>
      <c r="W21" s="1"/>
    </row>
    <row r="22" spans="1:23" ht="18" customHeight="1" thickBot="1" x14ac:dyDescent="0.35">
      <c r="B22" s="8"/>
      <c r="C22" s="8"/>
      <c r="D22" s="8"/>
      <c r="K22" s="12"/>
      <c r="M22" s="20"/>
      <c r="N22" s="1"/>
      <c r="O22" s="1"/>
      <c r="P22" s="1"/>
      <c r="Q22" s="1"/>
      <c r="R22" s="1"/>
      <c r="S22" s="21"/>
      <c r="T22" s="21"/>
      <c r="U22" s="21"/>
      <c r="V22" s="1"/>
      <c r="W22" s="1"/>
    </row>
    <row r="23" spans="1:23" ht="18" customHeight="1" thickTop="1" x14ac:dyDescent="0.3">
      <c r="B23" s="8"/>
      <c r="C23" s="8"/>
      <c r="D23" s="8"/>
      <c r="K23" s="12"/>
      <c r="M23" s="20"/>
      <c r="N23" s="1"/>
      <c r="O23" s="1"/>
      <c r="P23" s="1"/>
      <c r="Q23" s="22">
        <v>5</v>
      </c>
      <c r="R23" s="23">
        <v>2</v>
      </c>
      <c r="S23" s="24">
        <f>Q23+R23</f>
        <v>7</v>
      </c>
      <c r="T23" s="21"/>
      <c r="U23" s="22">
        <v>8</v>
      </c>
      <c r="V23" s="23">
        <v>1</v>
      </c>
      <c r="W23" s="24">
        <f>U23+V23</f>
        <v>9</v>
      </c>
    </row>
    <row r="24" spans="1:23" ht="18" customHeight="1" thickBot="1" x14ac:dyDescent="0.35">
      <c r="B24" s="8"/>
      <c r="C24" s="8"/>
      <c r="D24" s="8"/>
      <c r="K24" s="12"/>
      <c r="M24" s="20"/>
      <c r="N24" s="1"/>
      <c r="O24" s="1"/>
      <c r="P24" s="1"/>
      <c r="Q24" s="25">
        <f>S24-R23</f>
        <v>8</v>
      </c>
      <c r="R24" s="26" t="s">
        <v>5</v>
      </c>
      <c r="S24" s="27">
        <v>10</v>
      </c>
      <c r="T24" s="21"/>
      <c r="U24" s="25">
        <f>W24-V23</f>
        <v>10</v>
      </c>
      <c r="V24" s="26" t="s">
        <v>6</v>
      </c>
      <c r="W24" s="27">
        <v>11</v>
      </c>
    </row>
    <row r="25" spans="1:23" ht="18" customHeight="1" thickTop="1" thickBot="1" x14ac:dyDescent="0.35">
      <c r="B25" s="8"/>
      <c r="C25" s="8"/>
      <c r="D25" s="8"/>
      <c r="K25" s="12"/>
      <c r="M25" s="20"/>
      <c r="N25" s="1"/>
      <c r="O25" s="1"/>
      <c r="P25" s="1"/>
      <c r="Q25" s="1"/>
      <c r="R25" s="1"/>
      <c r="S25" s="21"/>
      <c r="T25" s="21"/>
      <c r="U25" s="21"/>
      <c r="V25" s="1"/>
      <c r="W25" s="1"/>
    </row>
    <row r="26" spans="1:23" ht="18" customHeight="1" thickTop="1" x14ac:dyDescent="0.3">
      <c r="B26" s="8"/>
      <c r="C26" s="8"/>
      <c r="D26" s="8"/>
      <c r="K26" s="12"/>
      <c r="M26" s="22">
        <v>0</v>
      </c>
      <c r="N26" s="23">
        <v>5</v>
      </c>
      <c r="O26" s="24">
        <v>5</v>
      </c>
      <c r="P26" s="1"/>
      <c r="Q26" s="1"/>
      <c r="R26" s="1"/>
      <c r="S26" s="21"/>
      <c r="T26" s="21"/>
      <c r="U26" s="21"/>
      <c r="V26" s="1"/>
      <c r="W26" s="1"/>
    </row>
    <row r="27" spans="1:23" ht="16.2" thickBot="1" x14ac:dyDescent="0.35">
      <c r="K27" s="12"/>
      <c r="M27" s="25">
        <v>0</v>
      </c>
      <c r="N27" s="26" t="s">
        <v>3</v>
      </c>
      <c r="O27" s="27">
        <v>5</v>
      </c>
      <c r="P27" s="1"/>
      <c r="Q27" s="1"/>
      <c r="R27" s="1"/>
      <c r="S27" s="21"/>
      <c r="T27" s="21"/>
      <c r="U27" s="21"/>
      <c r="V27" s="1"/>
      <c r="W27" s="1"/>
    </row>
    <row r="28" spans="1:23" ht="16.2" thickTop="1" x14ac:dyDescent="0.3">
      <c r="M28" s="1"/>
      <c r="N28" s="1"/>
      <c r="O28" s="1"/>
      <c r="P28" s="1"/>
      <c r="Q28" s="22">
        <v>5</v>
      </c>
      <c r="R28" s="23">
        <v>3</v>
      </c>
      <c r="S28" s="24">
        <v>8</v>
      </c>
      <c r="T28" s="21"/>
      <c r="U28" s="22">
        <v>8</v>
      </c>
      <c r="V28" s="23">
        <v>3</v>
      </c>
      <c r="W28" s="24">
        <v>11</v>
      </c>
    </row>
    <row r="29" spans="1:23" ht="16.2" thickBot="1" x14ac:dyDescent="0.35">
      <c r="M29" s="20"/>
      <c r="N29" s="1"/>
      <c r="O29" s="1"/>
      <c r="P29" s="1"/>
      <c r="Q29" s="25">
        <v>5</v>
      </c>
      <c r="R29" s="26" t="s">
        <v>7</v>
      </c>
      <c r="S29" s="27">
        <v>8</v>
      </c>
      <c r="T29" s="21"/>
      <c r="U29" s="25">
        <v>8</v>
      </c>
      <c r="V29" s="26" t="s">
        <v>10</v>
      </c>
      <c r="W29" s="27">
        <v>11</v>
      </c>
    </row>
    <row r="30" spans="1:23" ht="15" thickTop="1" x14ac:dyDescent="0.3"/>
    <row r="31" spans="1:23" ht="21" x14ac:dyDescent="0.4">
      <c r="A31" s="7"/>
    </row>
    <row r="32" spans="1:23" ht="21" x14ac:dyDescent="0.4">
      <c r="A32" s="2" t="s">
        <v>12</v>
      </c>
    </row>
    <row r="33" spans="1:15" ht="15.6" x14ac:dyDescent="0.3">
      <c r="B33" s="1" t="s">
        <v>41</v>
      </c>
    </row>
    <row r="35" spans="1:15" ht="34.200000000000003" customHeight="1" x14ac:dyDescent="0.3">
      <c r="B35" s="4" t="s">
        <v>1</v>
      </c>
      <c r="C35" s="4" t="s">
        <v>2</v>
      </c>
      <c r="D35" s="4" t="s">
        <v>11</v>
      </c>
    </row>
    <row r="36" spans="1:15" ht="18" customHeight="1" x14ac:dyDescent="0.3">
      <c r="B36" s="3" t="s">
        <v>3</v>
      </c>
      <c r="C36" s="3" t="s">
        <v>13</v>
      </c>
      <c r="D36" s="3">
        <v>7</v>
      </c>
    </row>
    <row r="37" spans="1:15" ht="18" customHeight="1" x14ac:dyDescent="0.3">
      <c r="B37" s="3" t="s">
        <v>5</v>
      </c>
      <c r="C37" s="3" t="s">
        <v>7</v>
      </c>
      <c r="D37" s="3">
        <v>4</v>
      </c>
    </row>
    <row r="38" spans="1:15" ht="18" customHeight="1" x14ac:dyDescent="0.3">
      <c r="B38" s="3" t="s">
        <v>7</v>
      </c>
      <c r="C38" s="3" t="s">
        <v>10</v>
      </c>
      <c r="D38" s="3">
        <v>3</v>
      </c>
    </row>
    <row r="39" spans="1:15" ht="18" customHeight="1" x14ac:dyDescent="0.3">
      <c r="B39" s="3" t="s">
        <v>6</v>
      </c>
      <c r="C39" s="3" t="s">
        <v>10</v>
      </c>
      <c r="D39" s="3">
        <v>6</v>
      </c>
    </row>
    <row r="40" spans="1:15" ht="18" customHeight="1" x14ac:dyDescent="0.3">
      <c r="B40" s="3" t="s">
        <v>10</v>
      </c>
      <c r="C40" s="3" t="s">
        <v>9</v>
      </c>
      <c r="D40" s="3">
        <v>2</v>
      </c>
    </row>
    <row r="43" spans="1:15" ht="21" x14ac:dyDescent="0.4">
      <c r="A43" s="7" t="s">
        <v>43</v>
      </c>
    </row>
    <row r="44" spans="1:15" ht="15.6" x14ac:dyDescent="0.3">
      <c r="A44" s="10" t="s">
        <v>49</v>
      </c>
      <c r="B44" s="11"/>
      <c r="C44" s="11"/>
      <c r="D44" s="11"/>
    </row>
    <row r="45" spans="1:15" ht="15.6" x14ac:dyDescent="0.3">
      <c r="A45" s="10" t="s">
        <v>50</v>
      </c>
      <c r="B45" s="11"/>
      <c r="C45" s="11"/>
      <c r="D45" s="11"/>
    </row>
    <row r="46" spans="1:15" ht="15.6" x14ac:dyDescent="0.3">
      <c r="A46" s="10" t="s">
        <v>51</v>
      </c>
      <c r="B46" s="11"/>
      <c r="C46" s="11"/>
      <c r="D46" s="11"/>
    </row>
    <row r="48" spans="1:15" ht="15.6" x14ac:dyDescent="0.3">
      <c r="A48" s="20" t="s">
        <v>48</v>
      </c>
      <c r="N48" s="20" t="s">
        <v>47</v>
      </c>
      <c r="O48" s="20"/>
    </row>
    <row r="49" spans="15:30" ht="16.2" thickBot="1" x14ac:dyDescent="0.35">
      <c r="O49" s="20"/>
      <c r="P49" s="1"/>
      <c r="Q49" s="1"/>
      <c r="R49" s="1"/>
      <c r="S49" s="1"/>
      <c r="T49" s="1"/>
      <c r="U49" s="21"/>
      <c r="V49" s="21"/>
      <c r="W49" s="21"/>
      <c r="X49" s="1"/>
      <c r="Y49" s="1"/>
      <c r="Z49" s="1"/>
      <c r="AA49" s="1"/>
      <c r="AB49" s="1"/>
      <c r="AC49" s="1"/>
      <c r="AD49" s="1"/>
    </row>
    <row r="50" spans="15:30" ht="16.2" thickTop="1" x14ac:dyDescent="0.3">
      <c r="O50" s="20"/>
      <c r="P50" s="1"/>
      <c r="Q50" s="1"/>
      <c r="R50" s="1"/>
      <c r="S50" s="22">
        <v>7</v>
      </c>
      <c r="T50" s="23">
        <v>4</v>
      </c>
      <c r="U50" s="24">
        <v>11</v>
      </c>
      <c r="V50" s="21"/>
      <c r="W50" s="22">
        <v>11</v>
      </c>
      <c r="X50" s="23">
        <v>3</v>
      </c>
      <c r="Y50" s="24">
        <v>14</v>
      </c>
      <c r="Z50" s="1"/>
      <c r="AA50" s="22">
        <v>14</v>
      </c>
      <c r="AB50" s="23">
        <v>2</v>
      </c>
      <c r="AC50" s="24">
        <v>16</v>
      </c>
      <c r="AD50" s="1"/>
    </row>
    <row r="51" spans="15:30" ht="16.2" thickBot="1" x14ac:dyDescent="0.35">
      <c r="O51" s="20"/>
      <c r="P51" s="1"/>
      <c r="Q51" s="1"/>
      <c r="R51" s="1"/>
      <c r="S51" s="25">
        <v>7</v>
      </c>
      <c r="T51" s="26" t="s">
        <v>5</v>
      </c>
      <c r="U51" s="27">
        <v>11</v>
      </c>
      <c r="V51" s="21"/>
      <c r="W51" s="25">
        <v>11</v>
      </c>
      <c r="X51" s="26" t="s">
        <v>7</v>
      </c>
      <c r="Y51" s="27">
        <v>14</v>
      </c>
      <c r="Z51" s="1"/>
      <c r="AA51" s="25">
        <v>14</v>
      </c>
      <c r="AB51" s="26" t="s">
        <v>10</v>
      </c>
      <c r="AC51" s="27">
        <v>16</v>
      </c>
      <c r="AD51" s="1"/>
    </row>
    <row r="52" spans="15:30" ht="16.8" thickTop="1" thickBot="1" x14ac:dyDescent="0.35">
      <c r="O52" s="20"/>
      <c r="P52" s="1"/>
      <c r="Q52" s="1"/>
      <c r="R52" s="1"/>
      <c r="S52" s="1"/>
      <c r="T52" s="1"/>
      <c r="U52" s="21"/>
      <c r="V52" s="21"/>
      <c r="W52" s="21"/>
      <c r="X52" s="1"/>
      <c r="Y52" s="1"/>
      <c r="Z52" s="1"/>
      <c r="AA52" s="1"/>
      <c r="AB52" s="1"/>
      <c r="AC52" s="1"/>
      <c r="AD52" s="1"/>
    </row>
    <row r="53" spans="15:30" ht="16.2" thickTop="1" x14ac:dyDescent="0.3">
      <c r="O53" s="22">
        <v>0</v>
      </c>
      <c r="P53" s="23">
        <v>7</v>
      </c>
      <c r="Q53" s="24">
        <v>7</v>
      </c>
      <c r="R53" s="1"/>
      <c r="S53" s="1"/>
      <c r="T53" s="1"/>
      <c r="U53" s="21"/>
      <c r="V53" s="21"/>
      <c r="W53" s="21"/>
      <c r="X53" s="1"/>
      <c r="Y53" s="1"/>
      <c r="Z53" s="1"/>
      <c r="AA53" s="1"/>
      <c r="AB53" s="1"/>
      <c r="AC53" s="1"/>
      <c r="AD53" s="1"/>
    </row>
    <row r="54" spans="15:30" ht="16.2" thickBot="1" x14ac:dyDescent="0.35">
      <c r="O54" s="25">
        <v>0</v>
      </c>
      <c r="P54" s="26" t="s">
        <v>3</v>
      </c>
      <c r="Q54" s="27">
        <v>7</v>
      </c>
      <c r="R54" s="1"/>
      <c r="S54" s="1"/>
      <c r="T54" s="1"/>
      <c r="U54" s="21"/>
      <c r="V54" s="21"/>
      <c r="W54" s="21"/>
      <c r="X54" s="1"/>
      <c r="Y54" s="1"/>
      <c r="Z54" s="1"/>
      <c r="AA54" s="1"/>
      <c r="AB54" s="1"/>
      <c r="AC54" s="1"/>
      <c r="AD54" s="1"/>
    </row>
    <row r="55" spans="15:30" ht="16.2" thickTop="1" x14ac:dyDescent="0.3">
      <c r="O55" s="1"/>
      <c r="P55" s="1"/>
      <c r="Q55" s="1"/>
      <c r="R55" s="1"/>
      <c r="S55" s="22">
        <v>7</v>
      </c>
      <c r="T55" s="23">
        <v>6</v>
      </c>
      <c r="U55" s="24">
        <f>S55+6</f>
        <v>13</v>
      </c>
      <c r="V55" s="21"/>
      <c r="W55" s="1"/>
      <c r="X55" s="1"/>
      <c r="Y55" s="1"/>
      <c r="Z55" s="1"/>
      <c r="AA55" s="1"/>
      <c r="AB55" s="1"/>
      <c r="AC55" s="1"/>
      <c r="AD55" s="1"/>
    </row>
    <row r="56" spans="15:30" ht="16.2" thickBot="1" x14ac:dyDescent="0.35">
      <c r="O56" s="20"/>
      <c r="P56" s="1"/>
      <c r="Q56" s="1"/>
      <c r="R56" s="1"/>
      <c r="S56" s="25">
        <f>U56-6</f>
        <v>8</v>
      </c>
      <c r="T56" s="26" t="s">
        <v>6</v>
      </c>
      <c r="U56" s="27">
        <v>14</v>
      </c>
      <c r="V56" s="21"/>
      <c r="W56" s="1"/>
      <c r="X56" s="1"/>
      <c r="Y56" s="1"/>
      <c r="Z56" s="1"/>
      <c r="AA56" s="1"/>
      <c r="AB56" s="1"/>
      <c r="AC56" s="1"/>
      <c r="AD56" s="1"/>
    </row>
    <row r="57" spans="15:30" ht="16.2" thickTop="1" x14ac:dyDescent="0.3">
      <c r="O57" s="20"/>
      <c r="P57" s="1"/>
      <c r="Q57" s="1"/>
      <c r="R57" s="1"/>
      <c r="S57" s="1"/>
      <c r="T57" s="1"/>
      <c r="U57" s="21"/>
      <c r="V57" s="21"/>
      <c r="W57" s="1"/>
      <c r="X57" s="1"/>
      <c r="Y57" s="1"/>
      <c r="Z57" s="1"/>
      <c r="AA57" s="1"/>
      <c r="AB57" s="1"/>
      <c r="AC57" s="1"/>
      <c r="AD57" s="1"/>
    </row>
    <row r="58" spans="15:30" ht="15.6" x14ac:dyDescent="0.3"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5:30" ht="15.6" x14ac:dyDescent="0.3"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5:30" ht="15.6" x14ac:dyDescent="0.3"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6"/>
  <sheetViews>
    <sheetView topLeftCell="A25" zoomScale="63" workbookViewId="0">
      <selection activeCell="A78" sqref="A78"/>
    </sheetView>
  </sheetViews>
  <sheetFormatPr defaultRowHeight="14.4" x14ac:dyDescent="0.3"/>
  <cols>
    <col min="2" max="2" width="11.21875" customWidth="1"/>
    <col min="3" max="3" width="11.5546875" customWidth="1"/>
    <col min="4" max="4" width="15.33203125" customWidth="1"/>
    <col min="5" max="5" width="13.6640625" customWidth="1"/>
    <col min="6" max="6" width="13.33203125" customWidth="1"/>
    <col min="7" max="7" width="14.77734375" customWidth="1"/>
    <col min="8" max="8" width="12.44140625" customWidth="1"/>
  </cols>
  <sheetData>
    <row r="1" spans="1:27" ht="21" x14ac:dyDescent="0.4">
      <c r="A1" s="2" t="s">
        <v>14</v>
      </c>
    </row>
    <row r="2" spans="1:27" ht="15.6" x14ac:dyDescent="0.3">
      <c r="B2" s="1" t="s">
        <v>15</v>
      </c>
    </row>
    <row r="3" spans="1:27" ht="15.6" x14ac:dyDescent="0.3">
      <c r="B3" s="1" t="s">
        <v>16</v>
      </c>
    </row>
    <row r="4" spans="1:27" ht="15.6" x14ac:dyDescent="0.3">
      <c r="B4" s="1" t="s">
        <v>17</v>
      </c>
    </row>
    <row r="5" spans="1:27" ht="15.6" x14ac:dyDescent="0.3">
      <c r="B5" s="1" t="s">
        <v>18</v>
      </c>
    </row>
    <row r="6" spans="1:27" ht="15.6" x14ac:dyDescent="0.3">
      <c r="B6" s="1"/>
    </row>
    <row r="7" spans="1:27" ht="21" x14ac:dyDescent="0.4">
      <c r="A7" s="7" t="s">
        <v>52</v>
      </c>
      <c r="B7" s="1"/>
    </row>
    <row r="8" spans="1:27" ht="14.4" customHeight="1" x14ac:dyDescent="0.4">
      <c r="A8" s="7"/>
      <c r="B8" s="1"/>
    </row>
    <row r="9" spans="1:27" ht="14.4" customHeight="1" x14ac:dyDescent="0.3">
      <c r="A9" s="10" t="s">
        <v>55</v>
      </c>
      <c r="B9" s="11"/>
      <c r="C9" s="11"/>
      <c r="D9" s="11"/>
    </row>
    <row r="10" spans="1:27" ht="14.4" customHeight="1" x14ac:dyDescent="0.3">
      <c r="A10" s="10" t="s">
        <v>56</v>
      </c>
      <c r="B10" s="11"/>
      <c r="C10" s="11"/>
      <c r="D10" s="11"/>
    </row>
    <row r="11" spans="1:27" ht="14.4" customHeight="1" x14ac:dyDescent="0.3">
      <c r="A11" s="10" t="s">
        <v>57</v>
      </c>
      <c r="B11" s="11"/>
      <c r="C11" s="11"/>
      <c r="D11" s="11"/>
    </row>
    <row r="12" spans="1:27" ht="14.4" customHeight="1" x14ac:dyDescent="0.4">
      <c r="A12" s="7"/>
      <c r="B12" s="1"/>
    </row>
    <row r="13" spans="1:27" ht="14.4" customHeight="1" x14ac:dyDescent="0.3">
      <c r="A13" s="20" t="s">
        <v>48</v>
      </c>
      <c r="B13" s="1"/>
      <c r="K13" s="20" t="s">
        <v>47</v>
      </c>
    </row>
    <row r="14" spans="1:27" ht="14.4" customHeight="1" x14ac:dyDescent="0.3">
      <c r="A14" s="20"/>
      <c r="B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4.4" customHeight="1" thickBot="1" x14ac:dyDescent="0.35">
      <c r="A15" s="20"/>
      <c r="B15" s="1"/>
      <c r="K15" s="20"/>
      <c r="L15" s="1"/>
      <c r="M15" s="1"/>
      <c r="N15" s="1"/>
      <c r="O15" s="1"/>
      <c r="P15" s="1"/>
      <c r="Q15" s="21"/>
      <c r="R15" s="21"/>
      <c r="S15" s="21"/>
      <c r="T15" s="1"/>
      <c r="U15" s="1"/>
      <c r="V15" s="1"/>
      <c r="W15" s="1"/>
      <c r="X15" s="1"/>
      <c r="Y15" s="1"/>
      <c r="Z15" s="1"/>
      <c r="AA15" s="1"/>
    </row>
    <row r="16" spans="1:27" ht="14.4" customHeight="1" thickTop="1" x14ac:dyDescent="0.3">
      <c r="A16" s="20"/>
      <c r="B16" s="1"/>
      <c r="K16" s="20"/>
      <c r="L16" s="1"/>
      <c r="M16" s="1"/>
      <c r="N16" s="1"/>
      <c r="O16" s="22">
        <v>3</v>
      </c>
      <c r="P16" s="23">
        <v>3</v>
      </c>
      <c r="Q16" s="24">
        <v>6</v>
      </c>
      <c r="R16" s="21"/>
      <c r="S16" s="22">
        <v>6</v>
      </c>
      <c r="T16" s="23">
        <v>8</v>
      </c>
      <c r="U16" s="24">
        <v>14</v>
      </c>
      <c r="V16" s="1"/>
      <c r="W16" s="22">
        <v>14</v>
      </c>
      <c r="X16" s="23">
        <v>4</v>
      </c>
      <c r="Y16" s="24">
        <v>18</v>
      </c>
      <c r="Z16" s="1"/>
      <c r="AA16" s="1"/>
    </row>
    <row r="17" spans="1:27" ht="14.4" customHeight="1" thickBot="1" x14ac:dyDescent="0.35">
      <c r="A17" s="20"/>
      <c r="B17" s="1"/>
      <c r="K17" s="20"/>
      <c r="L17" s="1"/>
      <c r="M17" s="1"/>
      <c r="N17" s="1"/>
      <c r="O17" s="25">
        <v>3</v>
      </c>
      <c r="P17" s="26" t="s">
        <v>5</v>
      </c>
      <c r="Q17" s="27">
        <v>6</v>
      </c>
      <c r="R17" s="21"/>
      <c r="S17" s="25">
        <v>6</v>
      </c>
      <c r="T17" s="26" t="s">
        <v>6</v>
      </c>
      <c r="U17" s="27">
        <v>14</v>
      </c>
      <c r="V17" s="1"/>
      <c r="W17" s="25">
        <v>14</v>
      </c>
      <c r="X17" s="26" t="s">
        <v>10</v>
      </c>
      <c r="Y17" s="27">
        <v>18</v>
      </c>
      <c r="Z17" s="1"/>
      <c r="AA17" s="1"/>
    </row>
    <row r="18" spans="1:27" ht="14.4" customHeight="1" thickTop="1" thickBot="1" x14ac:dyDescent="0.35">
      <c r="A18" s="20"/>
      <c r="B18" s="1"/>
      <c r="K18" s="20"/>
      <c r="L18" s="1"/>
      <c r="M18" s="1"/>
      <c r="N18" s="1"/>
      <c r="O18" s="1"/>
      <c r="P18" s="1"/>
      <c r="Q18" s="21"/>
      <c r="R18" s="21"/>
      <c r="S18" s="21"/>
      <c r="T18" s="1"/>
      <c r="U18" s="1"/>
      <c r="V18" s="1"/>
      <c r="W18" s="1"/>
      <c r="X18" s="1"/>
      <c r="Y18" s="1"/>
      <c r="Z18" s="1"/>
      <c r="AA18" s="1"/>
    </row>
    <row r="19" spans="1:27" ht="14.4" customHeight="1" thickTop="1" x14ac:dyDescent="0.3">
      <c r="A19" s="20"/>
      <c r="B19" s="1"/>
      <c r="K19" s="22">
        <v>0</v>
      </c>
      <c r="L19" s="23">
        <v>3</v>
      </c>
      <c r="M19" s="24">
        <v>3</v>
      </c>
      <c r="N19" s="1"/>
      <c r="O19" s="1"/>
      <c r="P19" s="1"/>
      <c r="Q19" s="21"/>
      <c r="R19" s="21"/>
      <c r="S19" s="21"/>
      <c r="T19" s="1"/>
      <c r="U19" s="1"/>
      <c r="V19" s="1"/>
      <c r="W19" s="1"/>
      <c r="X19" s="1"/>
      <c r="Y19" s="1"/>
      <c r="Z19" s="1"/>
      <c r="AA19" s="1"/>
    </row>
    <row r="20" spans="1:27" ht="14.4" customHeight="1" thickBot="1" x14ac:dyDescent="0.35">
      <c r="A20" s="20"/>
      <c r="B20" s="1"/>
      <c r="K20" s="25">
        <v>0</v>
      </c>
      <c r="L20" s="26" t="s">
        <v>3</v>
      </c>
      <c r="M20" s="27">
        <v>3</v>
      </c>
      <c r="N20" s="1"/>
      <c r="O20" s="1"/>
      <c r="P20" s="1"/>
      <c r="Q20" s="21"/>
      <c r="R20" s="21"/>
      <c r="S20" s="21"/>
      <c r="T20" s="1"/>
      <c r="U20" s="1"/>
      <c r="V20" s="1"/>
      <c r="W20" s="1"/>
      <c r="X20" s="1"/>
      <c r="Y20" s="1"/>
      <c r="Z20" s="1"/>
      <c r="AA20" s="1"/>
    </row>
    <row r="21" spans="1:27" ht="14.4" customHeight="1" thickTop="1" x14ac:dyDescent="0.3">
      <c r="A21" s="20"/>
      <c r="B21" s="1"/>
      <c r="K21" s="1"/>
      <c r="L21" s="1"/>
      <c r="M21" s="1"/>
      <c r="N21" s="1"/>
      <c r="O21" s="22">
        <v>3</v>
      </c>
      <c r="P21" s="23">
        <v>6</v>
      </c>
      <c r="Q21" s="24">
        <f>O21+P21</f>
        <v>9</v>
      </c>
      <c r="R21" s="21"/>
      <c r="S21" s="1"/>
      <c r="T21" s="1"/>
      <c r="U21" s="1"/>
      <c r="V21" s="1"/>
      <c r="W21" s="1"/>
      <c r="X21" s="1"/>
      <c r="Y21" s="1"/>
      <c r="Z21" s="1"/>
      <c r="AA21" s="1"/>
    </row>
    <row r="22" spans="1:27" ht="14.4" customHeight="1" thickBot="1" x14ac:dyDescent="0.35">
      <c r="A22" s="20"/>
      <c r="B22" s="1"/>
      <c r="K22" s="20"/>
      <c r="L22" s="1"/>
      <c r="M22" s="1"/>
      <c r="N22" s="1"/>
      <c r="O22" s="25">
        <f>Q22-6</f>
        <v>12</v>
      </c>
      <c r="P22" s="26" t="s">
        <v>7</v>
      </c>
      <c r="Q22" s="27">
        <v>18</v>
      </c>
      <c r="R22" s="21"/>
      <c r="S22" s="1"/>
      <c r="T22" s="1"/>
      <c r="U22" s="1"/>
      <c r="V22" s="1"/>
      <c r="W22" s="1"/>
      <c r="X22" s="1"/>
      <c r="Y22" s="1"/>
      <c r="Z22" s="1"/>
      <c r="AA22" s="1"/>
    </row>
    <row r="23" spans="1:27" ht="14.4" customHeight="1" thickTop="1" x14ac:dyDescent="0.3">
      <c r="A23" s="20"/>
      <c r="B23" s="1"/>
      <c r="K23" s="20"/>
      <c r="L23" s="1"/>
      <c r="M23" s="1"/>
      <c r="N23" s="1"/>
      <c r="O23" s="1"/>
      <c r="P23" s="1"/>
      <c r="Q23" s="21"/>
      <c r="R23" s="21"/>
      <c r="S23" s="1"/>
      <c r="T23" s="1"/>
      <c r="U23" s="1"/>
      <c r="V23" s="1"/>
      <c r="W23" s="1"/>
      <c r="X23" s="1"/>
      <c r="Y23" s="1"/>
      <c r="Z23" s="1"/>
      <c r="AA23" s="1"/>
    </row>
    <row r="24" spans="1:27" ht="14.4" customHeight="1" x14ac:dyDescent="0.3">
      <c r="A24" s="20"/>
      <c r="B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4" customHeight="1" x14ac:dyDescent="0.4">
      <c r="A25" s="7"/>
      <c r="B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4" customHeight="1" x14ac:dyDescent="0.4">
      <c r="A26" s="7"/>
      <c r="B26" s="1"/>
    </row>
    <row r="27" spans="1:27" ht="14.4" customHeight="1" x14ac:dyDescent="0.4">
      <c r="A27" s="7"/>
      <c r="B27" s="1"/>
    </row>
    <row r="28" spans="1:27" ht="14.4" customHeight="1" x14ac:dyDescent="0.4">
      <c r="A28" s="7"/>
      <c r="B28" s="1"/>
    </row>
    <row r="29" spans="1:27" ht="14.4" customHeight="1" x14ac:dyDescent="0.4">
      <c r="A29" s="7"/>
      <c r="B29" s="1"/>
    </row>
    <row r="30" spans="1:27" ht="14.4" customHeight="1" x14ac:dyDescent="0.4">
      <c r="A30" s="7"/>
      <c r="B30" s="1"/>
    </row>
    <row r="31" spans="1:27" ht="14.4" customHeight="1" x14ac:dyDescent="0.4">
      <c r="A31" s="7"/>
      <c r="B31" s="1"/>
    </row>
    <row r="32" spans="1:27" ht="14.4" customHeight="1" x14ac:dyDescent="0.4">
      <c r="A32" s="7"/>
      <c r="B32" s="1"/>
    </row>
    <row r="33" spans="1:22" ht="14.4" customHeight="1" x14ac:dyDescent="0.4">
      <c r="A33" s="7"/>
      <c r="B33" s="1"/>
    </row>
    <row r="34" spans="1:22" ht="15.6" x14ac:dyDescent="0.3">
      <c r="B34" s="1"/>
    </row>
    <row r="35" spans="1:22" ht="21" x14ac:dyDescent="0.4">
      <c r="A35" s="2" t="s">
        <v>20</v>
      </c>
      <c r="B35" s="1"/>
    </row>
    <row r="36" spans="1:22" ht="15.6" x14ac:dyDescent="0.3">
      <c r="B36" s="1" t="s">
        <v>15</v>
      </c>
    </row>
    <row r="37" spans="1:22" ht="15.6" x14ac:dyDescent="0.3">
      <c r="B37" s="1" t="s">
        <v>27</v>
      </c>
    </row>
    <row r="38" spans="1:22" ht="15.6" x14ac:dyDescent="0.3">
      <c r="B38" s="1" t="s">
        <v>28</v>
      </c>
    </row>
    <row r="39" spans="1:22" ht="15.6" x14ac:dyDescent="0.3">
      <c r="B39" s="1" t="s">
        <v>29</v>
      </c>
    </row>
    <row r="41" spans="1:22" ht="21" x14ac:dyDescent="0.4">
      <c r="A41" s="7" t="s">
        <v>53</v>
      </c>
    </row>
    <row r="42" spans="1:22" ht="14.4" customHeight="1" x14ac:dyDescent="0.4">
      <c r="A42" s="7"/>
    </row>
    <row r="43" spans="1:22" ht="14.4" customHeight="1" x14ac:dyDescent="0.3">
      <c r="A43" s="10" t="s">
        <v>55</v>
      </c>
      <c r="B43" s="11"/>
      <c r="C43" s="11"/>
      <c r="D43" s="11"/>
    </row>
    <row r="44" spans="1:22" ht="14.4" customHeight="1" x14ac:dyDescent="0.3">
      <c r="A44" s="10" t="s">
        <v>58</v>
      </c>
      <c r="B44" s="11"/>
      <c r="C44" s="11"/>
      <c r="D44" s="11"/>
    </row>
    <row r="45" spans="1:22" ht="14.4" customHeight="1" x14ac:dyDescent="0.3">
      <c r="A45" s="10" t="s">
        <v>59</v>
      </c>
      <c r="B45" s="11"/>
      <c r="C45" s="11"/>
      <c r="D45" s="11"/>
    </row>
    <row r="46" spans="1:22" ht="14.4" customHeight="1" x14ac:dyDescent="0.4">
      <c r="A46" s="7"/>
    </row>
    <row r="47" spans="1:22" ht="14.4" customHeight="1" x14ac:dyDescent="0.3">
      <c r="A47" s="20" t="s">
        <v>48</v>
      </c>
      <c r="N47" s="20" t="s">
        <v>47</v>
      </c>
    </row>
    <row r="48" spans="1:22" ht="14.4" customHeight="1" thickBot="1" x14ac:dyDescent="0.45">
      <c r="A48" s="7"/>
      <c r="N48" s="12"/>
      <c r="T48" s="13"/>
      <c r="U48" s="13"/>
      <c r="V48" s="13"/>
    </row>
    <row r="49" spans="1:28" ht="14.4" customHeight="1" thickTop="1" x14ac:dyDescent="0.4">
      <c r="A49" s="7"/>
      <c r="N49" s="12"/>
      <c r="R49" s="14">
        <v>4</v>
      </c>
      <c r="S49" s="15">
        <v>2</v>
      </c>
      <c r="T49" s="16">
        <v>6</v>
      </c>
      <c r="U49" s="13"/>
      <c r="V49" s="14">
        <v>6</v>
      </c>
      <c r="W49" s="15">
        <v>7</v>
      </c>
      <c r="X49" s="16">
        <v>13</v>
      </c>
      <c r="Z49" s="14">
        <v>13</v>
      </c>
      <c r="AA49" s="15">
        <v>3</v>
      </c>
      <c r="AB49" s="16">
        <v>16</v>
      </c>
    </row>
    <row r="50" spans="1:28" ht="14.4" customHeight="1" thickBot="1" x14ac:dyDescent="0.45">
      <c r="A50" s="7"/>
      <c r="N50" s="12"/>
      <c r="R50" s="17">
        <v>4</v>
      </c>
      <c r="S50" s="18" t="s">
        <v>5</v>
      </c>
      <c r="T50" s="19">
        <v>6</v>
      </c>
      <c r="U50" s="13"/>
      <c r="V50" s="17">
        <v>6</v>
      </c>
      <c r="W50" s="18" t="s">
        <v>6</v>
      </c>
      <c r="X50" s="19">
        <v>13</v>
      </c>
      <c r="Z50" s="17">
        <v>13</v>
      </c>
      <c r="AA50" s="18" t="s">
        <v>10</v>
      </c>
      <c r="AB50" s="19">
        <v>16</v>
      </c>
    </row>
    <row r="51" spans="1:28" ht="14.4" customHeight="1" thickTop="1" thickBot="1" x14ac:dyDescent="0.45">
      <c r="A51" s="7"/>
      <c r="N51" s="12"/>
      <c r="T51" s="13"/>
      <c r="U51" s="13"/>
      <c r="V51" s="13"/>
    </row>
    <row r="52" spans="1:28" ht="14.4" customHeight="1" thickTop="1" x14ac:dyDescent="0.4">
      <c r="A52" s="7"/>
      <c r="N52" s="14">
        <v>0</v>
      </c>
      <c r="O52" s="15">
        <v>4</v>
      </c>
      <c r="P52" s="16">
        <v>4</v>
      </c>
      <c r="T52" s="13"/>
      <c r="U52" s="13"/>
      <c r="V52" s="13"/>
    </row>
    <row r="53" spans="1:28" ht="14.4" customHeight="1" thickBot="1" x14ac:dyDescent="0.45">
      <c r="A53" s="7"/>
      <c r="N53" s="17">
        <v>0</v>
      </c>
      <c r="O53" s="18" t="s">
        <v>3</v>
      </c>
      <c r="P53" s="19">
        <v>4</v>
      </c>
      <c r="T53" s="13"/>
      <c r="U53" s="13"/>
      <c r="V53" s="13"/>
    </row>
    <row r="54" spans="1:28" ht="14.4" customHeight="1" thickTop="1" x14ac:dyDescent="0.4">
      <c r="A54" s="7"/>
      <c r="R54" s="14">
        <v>4</v>
      </c>
      <c r="S54" s="15">
        <v>8</v>
      </c>
      <c r="T54" s="16">
        <f>R54+8</f>
        <v>12</v>
      </c>
      <c r="U54" s="13"/>
    </row>
    <row r="55" spans="1:28" ht="14.4" customHeight="1" thickBot="1" x14ac:dyDescent="0.45">
      <c r="A55" s="7"/>
      <c r="N55" s="12"/>
      <c r="R55" s="17">
        <f>T55-8</f>
        <v>5</v>
      </c>
      <c r="S55" s="18" t="s">
        <v>7</v>
      </c>
      <c r="T55" s="19">
        <v>13</v>
      </c>
      <c r="U55" s="13"/>
    </row>
    <row r="56" spans="1:28" ht="14.4" customHeight="1" thickTop="1" x14ac:dyDescent="0.4">
      <c r="A56" s="7"/>
      <c r="N56" s="12"/>
      <c r="T56" s="13"/>
      <c r="U56" s="13"/>
    </row>
    <row r="57" spans="1:28" ht="14.4" customHeight="1" x14ac:dyDescent="0.4">
      <c r="A57" s="7"/>
    </row>
    <row r="58" spans="1:28" ht="14.4" customHeight="1" x14ac:dyDescent="0.4">
      <c r="A58" s="7"/>
    </row>
    <row r="59" spans="1:28" ht="14.4" customHeight="1" x14ac:dyDescent="0.4">
      <c r="A59" s="7"/>
    </row>
    <row r="60" spans="1:28" ht="14.4" customHeight="1" x14ac:dyDescent="0.4">
      <c r="A60" s="7"/>
    </row>
    <row r="61" spans="1:28" ht="14.4" customHeight="1" x14ac:dyDescent="0.4">
      <c r="A61" s="7"/>
    </row>
    <row r="62" spans="1:28" ht="14.4" customHeight="1" x14ac:dyDescent="0.4">
      <c r="A62" s="7"/>
    </row>
    <row r="63" spans="1:28" ht="14.4" customHeight="1" x14ac:dyDescent="0.4">
      <c r="A63" s="7"/>
    </row>
    <row r="64" spans="1:28" ht="14.4" customHeight="1" x14ac:dyDescent="0.4">
      <c r="A64" s="7"/>
    </row>
    <row r="65" spans="1:8" ht="14.4" customHeight="1" x14ac:dyDescent="0.4">
      <c r="A65" s="7"/>
    </row>
    <row r="66" spans="1:8" ht="14.4" customHeight="1" x14ac:dyDescent="0.4">
      <c r="A66" s="7"/>
    </row>
    <row r="67" spans="1:8" ht="14.4" customHeight="1" x14ac:dyDescent="0.4">
      <c r="A67" s="7"/>
    </row>
    <row r="69" spans="1:8" ht="21" x14ac:dyDescent="0.4">
      <c r="A69" s="2" t="s">
        <v>26</v>
      </c>
    </row>
    <row r="70" spans="1:8" ht="15.6" x14ac:dyDescent="0.3">
      <c r="B70" s="1" t="s">
        <v>19</v>
      </c>
    </row>
    <row r="72" spans="1:8" ht="41.4" x14ac:dyDescent="0.3">
      <c r="B72" s="4" t="s">
        <v>1</v>
      </c>
      <c r="C72" s="4" t="s">
        <v>21</v>
      </c>
      <c r="D72" s="4" t="s">
        <v>22</v>
      </c>
      <c r="E72" s="4" t="s">
        <v>23</v>
      </c>
      <c r="F72" s="4" t="s">
        <v>24</v>
      </c>
      <c r="G72" s="4" t="s">
        <v>25</v>
      </c>
    </row>
    <row r="73" spans="1:8" x14ac:dyDescent="0.3">
      <c r="B73" s="5" t="s">
        <v>3</v>
      </c>
      <c r="C73" s="6">
        <v>12</v>
      </c>
      <c r="D73" s="6">
        <v>0</v>
      </c>
      <c r="E73" s="6"/>
      <c r="F73" s="6">
        <v>2</v>
      </c>
      <c r="G73" s="6">
        <v>14</v>
      </c>
    </row>
    <row r="74" spans="1:8" x14ac:dyDescent="0.3">
      <c r="B74" s="5" t="s">
        <v>5</v>
      </c>
      <c r="C74" s="6">
        <v>3</v>
      </c>
      <c r="D74" s="6">
        <v>12</v>
      </c>
      <c r="E74" s="6"/>
      <c r="F74" s="6">
        <v>16</v>
      </c>
      <c r="G74" s="6">
        <v>19</v>
      </c>
    </row>
    <row r="75" spans="1:8" x14ac:dyDescent="0.3">
      <c r="B75" s="5" t="s">
        <v>7</v>
      </c>
      <c r="C75" s="6">
        <v>10</v>
      </c>
      <c r="D75" s="6">
        <v>0</v>
      </c>
      <c r="E75" s="6"/>
      <c r="F75" s="6">
        <v>0</v>
      </c>
      <c r="G75" s="6">
        <v>10</v>
      </c>
    </row>
    <row r="76" spans="1:8" x14ac:dyDescent="0.3">
      <c r="B76" s="5" t="s">
        <v>6</v>
      </c>
      <c r="C76" s="6">
        <v>9</v>
      </c>
      <c r="D76" s="6">
        <v>10</v>
      </c>
      <c r="E76" s="6"/>
      <c r="F76" s="6">
        <v>10</v>
      </c>
      <c r="G76" s="6">
        <v>19</v>
      </c>
    </row>
    <row r="78" spans="1:8" ht="21" x14ac:dyDescent="0.4">
      <c r="A78" s="7" t="s">
        <v>54</v>
      </c>
    </row>
    <row r="79" spans="1:8" ht="15" thickBot="1" x14ac:dyDescent="0.35"/>
    <row r="80" spans="1:8" ht="42" thickBot="1" x14ac:dyDescent="0.35">
      <c r="B80" s="28" t="s">
        <v>1</v>
      </c>
      <c r="C80" s="33" t="s">
        <v>21</v>
      </c>
      <c r="D80" s="33" t="s">
        <v>60</v>
      </c>
      <c r="E80" s="33" t="s">
        <v>61</v>
      </c>
      <c r="F80" s="33" t="s">
        <v>62</v>
      </c>
      <c r="G80" s="33" t="s">
        <v>63</v>
      </c>
      <c r="H80" s="33" t="s">
        <v>64</v>
      </c>
    </row>
    <row r="81" spans="1:8" ht="15" thickBot="1" x14ac:dyDescent="0.35">
      <c r="B81" s="29" t="s">
        <v>3</v>
      </c>
      <c r="C81" s="30">
        <v>12</v>
      </c>
      <c r="D81" s="30">
        <v>0</v>
      </c>
      <c r="E81" s="31">
        <f>D81+C81</f>
        <v>12</v>
      </c>
      <c r="F81" s="30">
        <v>2</v>
      </c>
      <c r="G81" s="30">
        <v>14</v>
      </c>
      <c r="H81" s="30">
        <f>G81-C81-D81</f>
        <v>2</v>
      </c>
    </row>
    <row r="82" spans="1:8" ht="15" thickBot="1" x14ac:dyDescent="0.35">
      <c r="B82" s="29" t="s">
        <v>5</v>
      </c>
      <c r="C82" s="30">
        <v>3</v>
      </c>
      <c r="D82" s="30">
        <v>12</v>
      </c>
      <c r="E82" s="31">
        <f t="shared" ref="E82:E84" si="0">D82+C82</f>
        <v>15</v>
      </c>
      <c r="F82" s="30">
        <v>16</v>
      </c>
      <c r="G82" s="30">
        <v>19</v>
      </c>
      <c r="H82" s="30">
        <f t="shared" ref="H82:H84" si="1">G82-C82-D82</f>
        <v>4</v>
      </c>
    </row>
    <row r="83" spans="1:8" ht="15" thickBot="1" x14ac:dyDescent="0.35">
      <c r="B83" s="29" t="s">
        <v>7</v>
      </c>
      <c r="C83" s="30">
        <v>10</v>
      </c>
      <c r="D83" s="30">
        <v>0</v>
      </c>
      <c r="E83" s="31">
        <f t="shared" si="0"/>
        <v>10</v>
      </c>
      <c r="F83" s="30">
        <v>0</v>
      </c>
      <c r="G83" s="30">
        <v>10</v>
      </c>
      <c r="H83" s="32">
        <f t="shared" si="1"/>
        <v>0</v>
      </c>
    </row>
    <row r="84" spans="1:8" ht="15" thickBot="1" x14ac:dyDescent="0.35">
      <c r="B84" s="29" t="s">
        <v>6</v>
      </c>
      <c r="C84" s="30">
        <v>9</v>
      </c>
      <c r="D84" s="30">
        <v>10</v>
      </c>
      <c r="E84" s="31">
        <f t="shared" si="0"/>
        <v>19</v>
      </c>
      <c r="F84" s="30">
        <v>10</v>
      </c>
      <c r="G84" s="30">
        <v>19</v>
      </c>
      <c r="H84" s="32">
        <f t="shared" si="1"/>
        <v>0</v>
      </c>
    </row>
    <row r="86" spans="1:8" ht="15.6" x14ac:dyDescent="0.3">
      <c r="A86" s="10" t="s">
        <v>65</v>
      </c>
      <c r="B86" s="9"/>
      <c r="C86" s="9"/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7"/>
  <sheetViews>
    <sheetView tabSelected="1" topLeftCell="A64" zoomScale="90" workbookViewId="0">
      <selection activeCell="A28" sqref="A28:A40"/>
    </sheetView>
  </sheetViews>
  <sheetFormatPr defaultRowHeight="14.4" x14ac:dyDescent="0.3"/>
  <sheetData>
    <row r="1" spans="1:16" ht="21" x14ac:dyDescent="0.4">
      <c r="A1" s="2" t="s">
        <v>39</v>
      </c>
    </row>
    <row r="2" spans="1:16" ht="15.6" x14ac:dyDescent="0.3">
      <c r="B2" s="1" t="s">
        <v>30</v>
      </c>
    </row>
    <row r="3" spans="1:16" ht="15.6" x14ac:dyDescent="0.3">
      <c r="B3" s="1" t="s">
        <v>31</v>
      </c>
    </row>
    <row r="8" spans="1:16" x14ac:dyDescent="0.3">
      <c r="B8" s="34">
        <v>0</v>
      </c>
      <c r="C8" s="35">
        <v>1</v>
      </c>
      <c r="D8" s="34">
        <v>3</v>
      </c>
      <c r="F8" s="34">
        <v>3</v>
      </c>
      <c r="G8" s="35">
        <v>2</v>
      </c>
      <c r="H8" s="34">
        <v>8</v>
      </c>
      <c r="J8" s="34">
        <v>8</v>
      </c>
      <c r="K8" s="35">
        <v>4</v>
      </c>
      <c r="L8" s="34">
        <v>12</v>
      </c>
    </row>
    <row r="9" spans="1:16" x14ac:dyDescent="0.3">
      <c r="B9" s="36"/>
      <c r="C9" s="37" t="s">
        <v>32</v>
      </c>
      <c r="D9" s="36"/>
      <c r="F9" s="36"/>
      <c r="G9" s="37" t="s">
        <v>33</v>
      </c>
      <c r="H9" s="36"/>
      <c r="J9" s="36"/>
      <c r="K9" s="37" t="s">
        <v>35</v>
      </c>
      <c r="L9" s="36"/>
    </row>
    <row r="10" spans="1:16" x14ac:dyDescent="0.3">
      <c r="B10" s="34">
        <v>0</v>
      </c>
      <c r="C10" s="38"/>
      <c r="D10" s="34">
        <v>3</v>
      </c>
      <c r="F10" s="34">
        <v>3</v>
      </c>
      <c r="G10" s="38"/>
      <c r="H10" s="34">
        <v>8</v>
      </c>
      <c r="J10" s="34">
        <v>8</v>
      </c>
      <c r="K10" s="38"/>
      <c r="L10" s="34">
        <v>12</v>
      </c>
    </row>
    <row r="11" spans="1:16" x14ac:dyDescent="0.3">
      <c r="B11" s="36"/>
      <c r="C11" s="39">
        <v>3</v>
      </c>
      <c r="D11" s="36"/>
      <c r="F11" s="36"/>
      <c r="G11" s="39">
        <v>5</v>
      </c>
      <c r="H11" s="36"/>
      <c r="J11" s="36"/>
      <c r="K11" s="39">
        <v>4</v>
      </c>
      <c r="L11" s="36"/>
    </row>
    <row r="14" spans="1:16" x14ac:dyDescent="0.3">
      <c r="F14" s="34">
        <v>3</v>
      </c>
      <c r="G14" s="35">
        <v>3</v>
      </c>
      <c r="H14" s="34">
        <v>5</v>
      </c>
      <c r="J14" s="34">
        <v>5</v>
      </c>
      <c r="K14" s="35">
        <v>5</v>
      </c>
      <c r="L14" s="34">
        <v>10</v>
      </c>
      <c r="N14" s="34">
        <v>12</v>
      </c>
      <c r="O14" s="35">
        <v>7</v>
      </c>
      <c r="P14" s="34">
        <v>17</v>
      </c>
    </row>
    <row r="15" spans="1:16" x14ac:dyDescent="0.3">
      <c r="F15" s="36"/>
      <c r="G15" s="37" t="s">
        <v>34</v>
      </c>
      <c r="H15" s="36"/>
      <c r="J15" s="36"/>
      <c r="K15" s="37" t="s">
        <v>36</v>
      </c>
      <c r="L15" s="36"/>
      <c r="N15" s="36"/>
      <c r="O15" s="37" t="s">
        <v>38</v>
      </c>
      <c r="P15" s="36"/>
    </row>
    <row r="16" spans="1:16" x14ac:dyDescent="0.3">
      <c r="F16" s="34">
        <v>5</v>
      </c>
      <c r="G16" s="38"/>
      <c r="H16" s="34">
        <v>7</v>
      </c>
      <c r="J16" s="34">
        <f>12-K17</f>
        <v>7</v>
      </c>
      <c r="K16" s="38"/>
      <c r="L16" s="34">
        <v>12</v>
      </c>
      <c r="N16" s="34">
        <v>12</v>
      </c>
      <c r="O16" s="38"/>
      <c r="P16" s="34">
        <v>17</v>
      </c>
    </row>
    <row r="17" spans="1:16" x14ac:dyDescent="0.3">
      <c r="F17" s="36"/>
      <c r="G17" s="39">
        <v>2</v>
      </c>
      <c r="H17" s="36"/>
      <c r="J17" s="36"/>
      <c r="K17" s="39">
        <v>5</v>
      </c>
      <c r="L17" s="36"/>
      <c r="N17" s="36"/>
      <c r="O17" s="39">
        <v>5</v>
      </c>
      <c r="P17" s="36"/>
    </row>
    <row r="20" spans="1:16" x14ac:dyDescent="0.3">
      <c r="J20" s="34">
        <v>5</v>
      </c>
      <c r="K20" s="35">
        <v>6</v>
      </c>
      <c r="L20" s="34">
        <v>7</v>
      </c>
    </row>
    <row r="21" spans="1:16" x14ac:dyDescent="0.3">
      <c r="J21" s="36"/>
      <c r="K21" s="37" t="s">
        <v>37</v>
      </c>
      <c r="L21" s="36"/>
    </row>
    <row r="22" spans="1:16" x14ac:dyDescent="0.3">
      <c r="J22" s="34">
        <v>10</v>
      </c>
      <c r="K22" s="38"/>
      <c r="L22" s="34">
        <v>12</v>
      </c>
    </row>
    <row r="23" spans="1:16" x14ac:dyDescent="0.3">
      <c r="J23" s="36"/>
      <c r="K23" s="39">
        <v>2</v>
      </c>
      <c r="L23" s="36"/>
    </row>
    <row r="27" spans="1:16" ht="21" x14ac:dyDescent="0.4">
      <c r="A27" s="7" t="s">
        <v>66</v>
      </c>
    </row>
    <row r="30" spans="1:16" x14ac:dyDescent="0.3">
      <c r="A30" s="40" t="s">
        <v>67</v>
      </c>
      <c r="B30" s="41"/>
      <c r="C30" s="41"/>
      <c r="D30" s="41"/>
      <c r="E30" s="41"/>
    </row>
    <row r="31" spans="1:16" x14ac:dyDescent="0.3">
      <c r="A31" s="40" t="s">
        <v>68</v>
      </c>
      <c r="B31" s="41"/>
      <c r="C31" s="41"/>
      <c r="D31" s="41"/>
      <c r="E31" s="41"/>
    </row>
    <row r="32" spans="1:16" x14ac:dyDescent="0.3">
      <c r="A32" s="40" t="s">
        <v>69</v>
      </c>
      <c r="B32" s="41"/>
      <c r="C32" s="41"/>
      <c r="D32" s="41"/>
      <c r="E32" s="41"/>
    </row>
    <row r="33" spans="1:18" x14ac:dyDescent="0.3">
      <c r="A33" s="40" t="s">
        <v>70</v>
      </c>
      <c r="B33" s="41"/>
      <c r="C33" s="41"/>
      <c r="D33" s="41"/>
      <c r="E33" s="41"/>
    </row>
    <row r="34" spans="1:18" x14ac:dyDescent="0.3">
      <c r="A34" s="40" t="s">
        <v>71</v>
      </c>
      <c r="B34" s="41"/>
      <c r="C34" s="41"/>
      <c r="D34" s="41"/>
      <c r="E34" s="41"/>
    </row>
    <row r="38" spans="1:18" x14ac:dyDescent="0.3">
      <c r="A38" s="42" t="s">
        <v>72</v>
      </c>
      <c r="B38" s="42">
        <v>1</v>
      </c>
      <c r="C38" s="42">
        <v>2</v>
      </c>
      <c r="D38" s="42">
        <v>3</v>
      </c>
      <c r="E38" s="42">
        <v>4</v>
      </c>
      <c r="F38" s="42">
        <v>5</v>
      </c>
      <c r="G38" s="42">
        <v>6</v>
      </c>
      <c r="H38" s="42">
        <v>7</v>
      </c>
      <c r="I38" s="42">
        <v>8</v>
      </c>
      <c r="J38" s="42">
        <v>9</v>
      </c>
      <c r="K38" s="42">
        <v>10</v>
      </c>
      <c r="L38" s="42">
        <v>11</v>
      </c>
      <c r="M38" s="42">
        <v>12</v>
      </c>
      <c r="N38" s="42">
        <v>13</v>
      </c>
      <c r="O38" s="42">
        <v>14</v>
      </c>
      <c r="P38" s="42">
        <v>15</v>
      </c>
      <c r="Q38" s="42">
        <v>16</v>
      </c>
      <c r="R38" s="42">
        <v>17</v>
      </c>
    </row>
    <row r="39" spans="1:18" x14ac:dyDescent="0.3">
      <c r="A39" s="43" t="s">
        <v>73</v>
      </c>
      <c r="B39" s="44"/>
      <c r="C39" s="44"/>
      <c r="D39" s="44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</row>
    <row r="40" spans="1:18" x14ac:dyDescent="0.3">
      <c r="A40" s="43" t="s">
        <v>74</v>
      </c>
      <c r="B40" s="45"/>
      <c r="C40" s="45"/>
      <c r="D40" s="45"/>
      <c r="E40" s="44"/>
      <c r="F40" s="44"/>
      <c r="G40" s="44"/>
      <c r="H40" s="44"/>
      <c r="I40" s="44"/>
      <c r="J40" s="45"/>
      <c r="K40" s="45"/>
      <c r="L40" s="45"/>
      <c r="M40" s="45"/>
      <c r="N40" s="45"/>
      <c r="O40" s="45"/>
      <c r="P40" s="45"/>
      <c r="Q40" s="45"/>
      <c r="R40" s="45"/>
    </row>
    <row r="41" spans="1:18" x14ac:dyDescent="0.3">
      <c r="A41" s="43" t="s">
        <v>75</v>
      </c>
      <c r="B41" s="45"/>
      <c r="C41" s="45"/>
      <c r="D41" s="45"/>
      <c r="E41" s="46"/>
      <c r="F41" s="46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</row>
    <row r="42" spans="1:18" x14ac:dyDescent="0.3">
      <c r="A42" s="43" t="s">
        <v>76</v>
      </c>
      <c r="B42" s="45"/>
      <c r="C42" s="45"/>
      <c r="D42" s="45"/>
      <c r="E42" s="45"/>
      <c r="F42" s="45"/>
      <c r="G42" s="45"/>
      <c r="H42" s="45"/>
      <c r="I42" s="45"/>
      <c r="J42" s="44"/>
      <c r="K42" s="44"/>
      <c r="L42" s="44"/>
      <c r="M42" s="44"/>
      <c r="N42" s="45"/>
      <c r="O42" s="45"/>
      <c r="P42" s="45"/>
      <c r="Q42" s="45"/>
      <c r="R42" s="45"/>
    </row>
    <row r="43" spans="1:18" x14ac:dyDescent="0.3">
      <c r="A43" s="47" t="s">
        <v>77</v>
      </c>
      <c r="B43" s="45"/>
      <c r="C43" s="45"/>
      <c r="D43" s="45"/>
      <c r="E43" s="45"/>
      <c r="F43" s="45"/>
      <c r="G43" s="46"/>
      <c r="H43" s="46"/>
      <c r="I43" s="46"/>
      <c r="J43" s="46"/>
      <c r="K43" s="46"/>
      <c r="L43" s="45"/>
      <c r="M43" s="45"/>
      <c r="N43" s="45"/>
      <c r="O43" s="45"/>
      <c r="P43" s="45"/>
      <c r="Q43" s="45"/>
      <c r="R43" s="45"/>
    </row>
    <row r="44" spans="1:18" x14ac:dyDescent="0.3">
      <c r="A44" s="43" t="s">
        <v>78</v>
      </c>
      <c r="B44" s="45"/>
      <c r="C44" s="45"/>
      <c r="D44" s="45"/>
      <c r="E44" s="45"/>
      <c r="F44" s="45"/>
      <c r="G44" s="46"/>
      <c r="H44" s="46"/>
      <c r="I44" s="45"/>
      <c r="J44" s="45"/>
      <c r="K44" s="45"/>
      <c r="L44" s="45"/>
      <c r="M44" s="45"/>
      <c r="N44" s="45"/>
      <c r="O44" s="45"/>
      <c r="P44" s="45"/>
      <c r="Q44" s="45"/>
      <c r="R44" s="45"/>
    </row>
    <row r="45" spans="1:18" x14ac:dyDescent="0.3">
      <c r="A45" s="48" t="s">
        <v>79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50"/>
      <c r="O45" s="50"/>
      <c r="P45" s="50"/>
      <c r="Q45" s="50"/>
      <c r="R45" s="50"/>
    </row>
    <row r="50" spans="1:5" x14ac:dyDescent="0.3">
      <c r="A50" s="51"/>
      <c r="B50" s="51"/>
      <c r="C50" s="51"/>
      <c r="E50" s="12" t="s">
        <v>80</v>
      </c>
    </row>
    <row r="52" spans="1:5" x14ac:dyDescent="0.3">
      <c r="A52" s="12" t="s">
        <v>81</v>
      </c>
    </row>
    <row r="54" spans="1:5" x14ac:dyDescent="0.3">
      <c r="A54" s="52" t="s">
        <v>1</v>
      </c>
      <c r="B54" s="53" t="s">
        <v>82</v>
      </c>
    </row>
    <row r="55" spans="1:5" x14ac:dyDescent="0.3">
      <c r="A55" s="54" t="s">
        <v>73</v>
      </c>
      <c r="B55" s="55">
        <v>2</v>
      </c>
    </row>
    <row r="56" spans="1:5" x14ac:dyDescent="0.3">
      <c r="A56" s="54" t="s">
        <v>74</v>
      </c>
      <c r="B56" s="55">
        <v>2</v>
      </c>
    </row>
    <row r="57" spans="1:5" x14ac:dyDescent="0.3">
      <c r="A57" s="54" t="s">
        <v>75</v>
      </c>
      <c r="B57" s="55">
        <v>2</v>
      </c>
    </row>
    <row r="58" spans="1:5" x14ac:dyDescent="0.3">
      <c r="A58" s="54" t="s">
        <v>76</v>
      </c>
      <c r="B58" s="55">
        <v>3</v>
      </c>
    </row>
    <row r="59" spans="1:5" x14ac:dyDescent="0.3">
      <c r="A59" s="56" t="s">
        <v>77</v>
      </c>
      <c r="B59" s="55">
        <v>1</v>
      </c>
    </row>
    <row r="60" spans="1:5" x14ac:dyDescent="0.3">
      <c r="A60" s="54" t="s">
        <v>78</v>
      </c>
      <c r="B60" s="55">
        <v>2</v>
      </c>
    </row>
    <row r="61" spans="1:5" x14ac:dyDescent="0.3">
      <c r="A61" s="54" t="s">
        <v>79</v>
      </c>
      <c r="B61" s="55">
        <v>2</v>
      </c>
    </row>
    <row r="63" spans="1:5" x14ac:dyDescent="0.3">
      <c r="A63" s="12" t="s">
        <v>83</v>
      </c>
    </row>
    <row r="65" spans="1:18" x14ac:dyDescent="0.3">
      <c r="A65" s="42" t="s">
        <v>72</v>
      </c>
      <c r="B65" s="42">
        <v>1</v>
      </c>
      <c r="C65" s="42">
        <v>2</v>
      </c>
      <c r="D65" s="42">
        <v>3</v>
      </c>
      <c r="E65" s="42">
        <v>4</v>
      </c>
      <c r="F65" s="42">
        <v>5</v>
      </c>
      <c r="G65" s="42">
        <v>6</v>
      </c>
      <c r="H65" s="42">
        <v>7</v>
      </c>
      <c r="I65" s="42">
        <v>8</v>
      </c>
      <c r="J65" s="42">
        <v>9</v>
      </c>
      <c r="K65" s="42">
        <v>10</v>
      </c>
      <c r="L65" s="42">
        <v>11</v>
      </c>
      <c r="M65" s="42">
        <v>12</v>
      </c>
      <c r="N65" s="42">
        <v>13</v>
      </c>
      <c r="O65" s="42">
        <v>14</v>
      </c>
      <c r="P65" s="42">
        <v>15</v>
      </c>
      <c r="Q65" s="42">
        <v>16</v>
      </c>
      <c r="R65" s="42">
        <v>17</v>
      </c>
    </row>
    <row r="66" spans="1:18" x14ac:dyDescent="0.3">
      <c r="A66" s="43" t="s">
        <v>73</v>
      </c>
      <c r="B66" s="44">
        <v>2</v>
      </c>
      <c r="C66" s="44">
        <v>2</v>
      </c>
      <c r="D66" s="44">
        <v>2</v>
      </c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</row>
    <row r="67" spans="1:18" x14ac:dyDescent="0.3">
      <c r="A67" s="43" t="s">
        <v>74</v>
      </c>
      <c r="B67" s="45"/>
      <c r="C67" s="45"/>
      <c r="D67" s="45"/>
      <c r="E67" s="44">
        <v>2</v>
      </c>
      <c r="F67" s="44">
        <v>2</v>
      </c>
      <c r="G67" s="44">
        <v>2</v>
      </c>
      <c r="H67" s="44">
        <v>2</v>
      </c>
      <c r="I67" s="44">
        <v>2</v>
      </c>
      <c r="J67" s="45"/>
      <c r="K67" s="45"/>
      <c r="L67" s="45"/>
      <c r="M67" s="45"/>
      <c r="N67" s="45"/>
      <c r="O67" s="45"/>
      <c r="P67" s="45"/>
      <c r="Q67" s="45"/>
      <c r="R67" s="45"/>
    </row>
    <row r="68" spans="1:18" x14ac:dyDescent="0.3">
      <c r="A68" s="43" t="s">
        <v>75</v>
      </c>
      <c r="B68" s="45"/>
      <c r="C68" s="45"/>
      <c r="D68" s="45"/>
      <c r="E68" s="46">
        <v>2</v>
      </c>
      <c r="F68" s="46">
        <v>2</v>
      </c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</row>
    <row r="69" spans="1:18" x14ac:dyDescent="0.3">
      <c r="A69" s="43" t="s">
        <v>76</v>
      </c>
      <c r="B69" s="45"/>
      <c r="C69" s="45"/>
      <c r="D69" s="45"/>
      <c r="E69" s="45"/>
      <c r="F69" s="45"/>
      <c r="G69" s="45"/>
      <c r="H69" s="45"/>
      <c r="I69" s="45"/>
      <c r="J69" s="44">
        <v>3</v>
      </c>
      <c r="K69" s="44">
        <v>3</v>
      </c>
      <c r="L69" s="44">
        <v>3</v>
      </c>
      <c r="M69" s="44">
        <v>3</v>
      </c>
      <c r="N69" s="45"/>
      <c r="O69" s="45"/>
      <c r="P69" s="45"/>
      <c r="Q69" s="45"/>
      <c r="R69" s="45"/>
    </row>
    <row r="70" spans="1:18" x14ac:dyDescent="0.3">
      <c r="A70" s="47" t="s">
        <v>77</v>
      </c>
      <c r="B70" s="45"/>
      <c r="C70" s="45"/>
      <c r="D70" s="45"/>
      <c r="E70" s="45"/>
      <c r="F70" s="45"/>
      <c r="G70" s="46">
        <v>1</v>
      </c>
      <c r="H70" s="46">
        <v>1</v>
      </c>
      <c r="I70" s="46">
        <v>1</v>
      </c>
      <c r="J70" s="46">
        <v>1</v>
      </c>
      <c r="K70" s="46">
        <v>1</v>
      </c>
      <c r="L70" s="45"/>
      <c r="M70" s="45"/>
      <c r="N70" s="45"/>
      <c r="O70" s="45"/>
      <c r="P70" s="45"/>
      <c r="Q70" s="45"/>
      <c r="R70" s="45"/>
    </row>
    <row r="71" spans="1:18" x14ac:dyDescent="0.3">
      <c r="A71" s="43" t="s">
        <v>78</v>
      </c>
      <c r="B71" s="45"/>
      <c r="C71" s="45"/>
      <c r="D71" s="45"/>
      <c r="E71" s="45"/>
      <c r="F71" s="45"/>
      <c r="G71" s="46">
        <v>2</v>
      </c>
      <c r="H71" s="46">
        <v>2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</row>
    <row r="72" spans="1:18" ht="15" thickBot="1" x14ac:dyDescent="0.35">
      <c r="A72" s="43" t="s">
        <v>79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4">
        <v>2</v>
      </c>
      <c r="O72" s="44">
        <v>2</v>
      </c>
      <c r="P72" s="44">
        <v>2</v>
      </c>
      <c r="Q72" s="44">
        <v>2</v>
      </c>
      <c r="R72" s="44">
        <v>2</v>
      </c>
    </row>
    <row r="73" spans="1:18" ht="15" thickBot="1" x14ac:dyDescent="0.35">
      <c r="A73" s="57" t="s">
        <v>84</v>
      </c>
      <c r="B73" s="58">
        <f>SUM(B66:B72)</f>
        <v>2</v>
      </c>
      <c r="C73" s="58">
        <f t="shared" ref="C73:R73" si="0">SUM(C66:C72)</f>
        <v>2</v>
      </c>
      <c r="D73" s="58">
        <f t="shared" si="0"/>
        <v>2</v>
      </c>
      <c r="E73" s="58">
        <f t="shared" si="0"/>
        <v>4</v>
      </c>
      <c r="F73" s="58">
        <f t="shared" si="0"/>
        <v>4</v>
      </c>
      <c r="G73" s="58">
        <f t="shared" si="0"/>
        <v>5</v>
      </c>
      <c r="H73" s="58">
        <f t="shared" si="0"/>
        <v>5</v>
      </c>
      <c r="I73" s="58">
        <f t="shared" si="0"/>
        <v>3</v>
      </c>
      <c r="J73" s="58">
        <f t="shared" si="0"/>
        <v>4</v>
      </c>
      <c r="K73" s="58">
        <f t="shared" si="0"/>
        <v>4</v>
      </c>
      <c r="L73" s="58">
        <f t="shared" si="0"/>
        <v>3</v>
      </c>
      <c r="M73" s="58">
        <f t="shared" si="0"/>
        <v>3</v>
      </c>
      <c r="N73" s="58">
        <f t="shared" si="0"/>
        <v>2</v>
      </c>
      <c r="O73" s="58">
        <f t="shared" si="0"/>
        <v>2</v>
      </c>
      <c r="P73" s="58">
        <f t="shared" si="0"/>
        <v>2</v>
      </c>
      <c r="Q73" s="58">
        <f t="shared" si="0"/>
        <v>2</v>
      </c>
      <c r="R73" s="58">
        <f t="shared" si="0"/>
        <v>2</v>
      </c>
    </row>
    <row r="75" spans="1:18" x14ac:dyDescent="0.3">
      <c r="A75" s="59" t="s">
        <v>85</v>
      </c>
    </row>
    <row r="109" spans="1:18" x14ac:dyDescent="0.3">
      <c r="A109" s="42" t="s">
        <v>72</v>
      </c>
      <c r="B109" s="42">
        <v>1</v>
      </c>
      <c r="C109" s="42">
        <v>2</v>
      </c>
      <c r="D109" s="42">
        <v>3</v>
      </c>
      <c r="E109" s="42">
        <v>4</v>
      </c>
      <c r="F109" s="42">
        <v>5</v>
      </c>
      <c r="G109" s="60">
        <v>6</v>
      </c>
      <c r="H109" s="60">
        <v>7</v>
      </c>
      <c r="I109" s="42">
        <v>8</v>
      </c>
      <c r="J109" s="42">
        <v>9</v>
      </c>
      <c r="K109" s="42">
        <v>10</v>
      </c>
      <c r="L109" s="42">
        <v>11</v>
      </c>
      <c r="M109" s="42">
        <v>12</v>
      </c>
      <c r="N109" s="42">
        <v>13</v>
      </c>
      <c r="O109" s="42">
        <v>14</v>
      </c>
      <c r="P109" s="42">
        <v>15</v>
      </c>
      <c r="Q109" s="42">
        <v>16</v>
      </c>
      <c r="R109" s="42">
        <v>17</v>
      </c>
    </row>
    <row r="110" spans="1:18" x14ac:dyDescent="0.3">
      <c r="A110" s="43" t="s">
        <v>73</v>
      </c>
      <c r="B110" s="44">
        <v>2</v>
      </c>
      <c r="C110" s="44">
        <v>2</v>
      </c>
      <c r="D110" s="44">
        <v>2</v>
      </c>
      <c r="E110" s="45"/>
      <c r="F110" s="45"/>
      <c r="G110" s="61"/>
      <c r="H110" s="61"/>
      <c r="I110" s="45"/>
      <c r="J110" s="45"/>
      <c r="K110" s="45"/>
      <c r="L110" s="45"/>
      <c r="M110" s="45"/>
      <c r="N110" s="45"/>
      <c r="O110" s="45"/>
      <c r="P110" s="45"/>
      <c r="Q110" s="45"/>
      <c r="R110" s="45"/>
    </row>
    <row r="111" spans="1:18" x14ac:dyDescent="0.3">
      <c r="A111" s="43" t="s">
        <v>74</v>
      </c>
      <c r="B111" s="45"/>
      <c r="C111" s="45"/>
      <c r="D111" s="45"/>
      <c r="E111" s="44">
        <v>2</v>
      </c>
      <c r="F111" s="44">
        <v>2</v>
      </c>
      <c r="G111" s="62">
        <v>2</v>
      </c>
      <c r="H111" s="62">
        <v>2</v>
      </c>
      <c r="I111" s="44">
        <v>2</v>
      </c>
      <c r="J111" s="45"/>
      <c r="K111" s="45"/>
      <c r="L111" s="45"/>
      <c r="M111" s="45"/>
      <c r="N111" s="45"/>
      <c r="O111" s="45"/>
      <c r="P111" s="45"/>
      <c r="Q111" s="45"/>
      <c r="R111" s="45"/>
    </row>
    <row r="112" spans="1:18" x14ac:dyDescent="0.3">
      <c r="A112" s="43" t="s">
        <v>75</v>
      </c>
      <c r="B112" s="45"/>
      <c r="C112" s="45"/>
      <c r="D112" s="45"/>
      <c r="E112" s="46">
        <v>2</v>
      </c>
      <c r="F112" s="46">
        <v>2</v>
      </c>
      <c r="G112" s="61"/>
      <c r="H112" s="61"/>
      <c r="I112" s="45"/>
      <c r="J112" s="45"/>
      <c r="K112" s="45"/>
      <c r="L112" s="45"/>
      <c r="M112" s="45"/>
      <c r="N112" s="45"/>
      <c r="O112" s="45"/>
      <c r="P112" s="45"/>
      <c r="Q112" s="45"/>
      <c r="R112" s="45"/>
    </row>
    <row r="113" spans="1:19" x14ac:dyDescent="0.3">
      <c r="A113" s="43" t="s">
        <v>76</v>
      </c>
      <c r="B113" s="45"/>
      <c r="C113" s="45"/>
      <c r="D113" s="45"/>
      <c r="E113" s="45"/>
      <c r="F113" s="45"/>
      <c r="G113" s="61"/>
      <c r="H113" s="61"/>
      <c r="I113" s="45"/>
      <c r="J113" s="44">
        <v>3</v>
      </c>
      <c r="K113" s="44">
        <v>3</v>
      </c>
      <c r="L113" s="44">
        <v>3</v>
      </c>
      <c r="M113" s="44">
        <v>3</v>
      </c>
      <c r="N113" s="45"/>
      <c r="O113" s="45"/>
      <c r="P113" s="45"/>
      <c r="Q113" s="45"/>
      <c r="R113" s="45"/>
    </row>
    <row r="114" spans="1:19" x14ac:dyDescent="0.3">
      <c r="A114" s="47" t="s">
        <v>77</v>
      </c>
      <c r="B114" s="45"/>
      <c r="C114" s="45"/>
      <c r="D114" s="45"/>
      <c r="E114" s="45"/>
      <c r="F114" s="45"/>
      <c r="G114" s="63"/>
      <c r="H114" s="63"/>
      <c r="I114" s="64">
        <v>1</v>
      </c>
      <c r="J114" s="64">
        <v>1</v>
      </c>
      <c r="K114" s="46">
        <v>1</v>
      </c>
      <c r="L114" s="46">
        <v>1</v>
      </c>
      <c r="M114" s="46">
        <v>1</v>
      </c>
      <c r="N114" s="45"/>
      <c r="O114" s="45"/>
      <c r="P114" s="45"/>
      <c r="Q114" s="45"/>
      <c r="R114" s="45"/>
      <c r="S114" t="s">
        <v>86</v>
      </c>
    </row>
    <row r="115" spans="1:19" x14ac:dyDescent="0.3">
      <c r="A115" s="43" t="s">
        <v>78</v>
      </c>
      <c r="B115" s="45"/>
      <c r="C115" s="45"/>
      <c r="D115" s="45"/>
      <c r="E115" s="45"/>
      <c r="F115" s="45"/>
      <c r="G115" s="64">
        <v>2</v>
      </c>
      <c r="H115" s="64">
        <v>2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</row>
    <row r="116" spans="1:19" ht="15" thickBot="1" x14ac:dyDescent="0.35">
      <c r="A116" s="43" t="s">
        <v>79</v>
      </c>
      <c r="B116" s="45"/>
      <c r="C116" s="45"/>
      <c r="D116" s="45"/>
      <c r="E116" s="45"/>
      <c r="F116" s="45"/>
      <c r="G116" s="61"/>
      <c r="H116" s="61"/>
      <c r="I116" s="45"/>
      <c r="J116" s="45"/>
      <c r="K116" s="45"/>
      <c r="L116" s="45"/>
      <c r="M116" s="45"/>
      <c r="N116" s="44">
        <v>2</v>
      </c>
      <c r="O116" s="44">
        <v>2</v>
      </c>
      <c r="P116" s="44">
        <v>2</v>
      </c>
      <c r="Q116" s="44">
        <v>2</v>
      </c>
      <c r="R116" s="44">
        <v>2</v>
      </c>
    </row>
    <row r="117" spans="1:19" ht="15" thickBot="1" x14ac:dyDescent="0.35">
      <c r="A117" s="57" t="s">
        <v>84</v>
      </c>
      <c r="B117" s="58">
        <f>SUM(B110:B116)</f>
        <v>2</v>
      </c>
      <c r="C117" s="58">
        <f t="shared" ref="C117:R117" si="1">SUM(C110:C116)</f>
        <v>2</v>
      </c>
      <c r="D117" s="58">
        <f t="shared" si="1"/>
        <v>2</v>
      </c>
      <c r="E117" s="58">
        <f t="shared" si="1"/>
        <v>4</v>
      </c>
      <c r="F117" s="58">
        <f t="shared" si="1"/>
        <v>4</v>
      </c>
      <c r="G117" s="65">
        <f t="shared" si="1"/>
        <v>4</v>
      </c>
      <c r="H117" s="65">
        <f t="shared" si="1"/>
        <v>4</v>
      </c>
      <c r="I117" s="58">
        <f t="shared" si="1"/>
        <v>3</v>
      </c>
      <c r="J117" s="58">
        <f t="shared" si="1"/>
        <v>4</v>
      </c>
      <c r="K117" s="58">
        <f t="shared" si="1"/>
        <v>4</v>
      </c>
      <c r="L117" s="58">
        <f t="shared" si="1"/>
        <v>4</v>
      </c>
      <c r="M117" s="58">
        <f t="shared" si="1"/>
        <v>4</v>
      </c>
      <c r="N117" s="58">
        <f t="shared" si="1"/>
        <v>2</v>
      </c>
      <c r="O117" s="58">
        <f t="shared" si="1"/>
        <v>2</v>
      </c>
      <c r="P117" s="58">
        <f t="shared" si="1"/>
        <v>2</v>
      </c>
      <c r="Q117" s="58">
        <f t="shared" si="1"/>
        <v>2</v>
      </c>
      <c r="R117" s="58">
        <f t="shared" si="1"/>
        <v>2</v>
      </c>
    </row>
  </sheetData>
  <mergeCells count="35">
    <mergeCell ref="L10:L11"/>
    <mergeCell ref="F14:F15"/>
    <mergeCell ref="H14:H15"/>
    <mergeCell ref="J14:J15"/>
    <mergeCell ref="L14:L15"/>
    <mergeCell ref="G15:G16"/>
    <mergeCell ref="K15:K16"/>
    <mergeCell ref="F16:F17"/>
    <mergeCell ref="H16:H17"/>
    <mergeCell ref="J16:J17"/>
    <mergeCell ref="L16:L17"/>
    <mergeCell ref="C9:C10"/>
    <mergeCell ref="G9:G10"/>
    <mergeCell ref="K9:K10"/>
    <mergeCell ref="B10:B11"/>
    <mergeCell ref="D10:D11"/>
    <mergeCell ref="F10:F11"/>
    <mergeCell ref="H10:H11"/>
    <mergeCell ref="J10:J11"/>
    <mergeCell ref="D8:D9"/>
    <mergeCell ref="F8:F9"/>
    <mergeCell ref="H8:H9"/>
    <mergeCell ref="J8:J9"/>
    <mergeCell ref="L8:L9"/>
    <mergeCell ref="B8:B9"/>
    <mergeCell ref="J20:J21"/>
    <mergeCell ref="L20:L21"/>
    <mergeCell ref="K21:K22"/>
    <mergeCell ref="J22:J23"/>
    <mergeCell ref="L22:L23"/>
    <mergeCell ref="N14:N15"/>
    <mergeCell ref="P14:P15"/>
    <mergeCell ref="O15:O16"/>
    <mergeCell ref="N16:N17"/>
    <mergeCell ref="P16:P17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Konstrukce grafu</vt:lpstr>
      <vt:lpstr>Konstrukce grafu II</vt:lpstr>
      <vt:lpstr>Kapacita pracovníků</vt:lpstr>
      <vt:lpstr>'Konstrukce grafu II'!OLE_LINK8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</dc:creator>
  <cp:lastModifiedBy>n</cp:lastModifiedBy>
  <dcterms:created xsi:type="dcterms:W3CDTF">2022-11-14T17:32:40Z</dcterms:created>
  <dcterms:modified xsi:type="dcterms:W3CDTF">2022-12-29T16:24:02Z</dcterms:modified>
</cp:coreProperties>
</file>