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batlova\OneDrive - Agentura pro podnikání a inovace\Plocha\OP TAK\"/>
    </mc:Choice>
  </mc:AlternateContent>
  <xr:revisionPtr revIDLastSave="0" documentId="13_ncr:1_{A9AEAAD9-EB40-4B17-A5B2-37649BDABAD3}" xr6:coauthVersionLast="47" xr6:coauthVersionMax="47" xr10:uidLastSave="{00000000-0000-0000-0000-000000000000}"/>
  <bookViews>
    <workbookView xWindow="-110" yWindow="-110" windowWidth="25180" windowHeight="162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Mzdy - Seznam zaměstnanců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B138" i="6"/>
  <c r="B137" i="6"/>
  <c r="B117" i="6"/>
  <c r="B116" i="6"/>
  <c r="B114" i="6"/>
  <c r="B113" i="6"/>
  <c r="B104" i="6"/>
  <c r="B103" i="6"/>
  <c r="B95" i="6"/>
  <c r="B83" i="6"/>
  <c r="B82" i="6"/>
  <c r="B81" i="6"/>
  <c r="B128" i="6"/>
  <c r="B127" i="6"/>
  <c r="B126" i="6"/>
  <c r="B125" i="6"/>
  <c r="B124" i="6"/>
  <c r="B123" i="6"/>
  <c r="A139" i="6"/>
  <c r="A138" i="6"/>
  <c r="A137" i="6"/>
  <c r="A136" i="6"/>
  <c r="A135" i="6"/>
  <c r="A128" i="6"/>
  <c r="A127" i="6"/>
  <c r="A126" i="6"/>
  <c r="A125" i="6"/>
  <c r="A124" i="6"/>
  <c r="A117" i="6"/>
  <c r="A116" i="6"/>
  <c r="A115" i="6"/>
  <c r="A114" i="6"/>
  <c r="A113" i="6"/>
  <c r="A106" i="6"/>
  <c r="A105" i="6"/>
  <c r="A104" i="6"/>
  <c r="A103" i="6"/>
  <c r="A102" i="6"/>
  <c r="A95" i="6"/>
  <c r="A94" i="6"/>
  <c r="A93" i="6"/>
  <c r="A92" i="6"/>
  <c r="A91" i="6"/>
  <c r="A84" i="6"/>
  <c r="A83" i="6"/>
  <c r="A82" i="6"/>
  <c r="A81" i="6"/>
  <c r="A80" i="6"/>
  <c r="A79" i="6"/>
  <c r="D38" i="6"/>
  <c r="D36" i="6"/>
  <c r="D34" i="6"/>
  <c r="D32" i="6"/>
  <c r="D30" i="6"/>
  <c r="D28" i="6"/>
  <c r="D26" i="6"/>
  <c r="D24" i="6"/>
  <c r="B61" i="6"/>
  <c r="B60" i="6"/>
  <c r="B59" i="6"/>
  <c r="B58" i="6"/>
  <c r="B57" i="6"/>
  <c r="B56" i="6"/>
  <c r="A61" i="6"/>
  <c r="A60" i="6"/>
  <c r="A59" i="6"/>
  <c r="A58" i="6"/>
  <c r="A57" i="6"/>
  <c r="A56" i="6"/>
  <c r="A72" i="6"/>
  <c r="B72" i="6" s="1"/>
  <c r="A71" i="6"/>
  <c r="B71" i="6" s="1"/>
  <c r="A70" i="6"/>
  <c r="B70" i="6" s="1"/>
  <c r="A69" i="6"/>
  <c r="B69" i="6" s="1"/>
  <c r="A68" i="6"/>
  <c r="B68" i="6" s="1"/>
  <c r="A67" i="6"/>
  <c r="B67" i="6" s="1"/>
  <c r="A50" i="6"/>
  <c r="B50" i="6" s="1"/>
  <c r="A49" i="6"/>
  <c r="B49" i="6" s="1"/>
  <c r="A48" i="6"/>
  <c r="B48" i="6" s="1"/>
  <c r="A47" i="6"/>
  <c r="B47" i="6" s="1"/>
  <c r="A46" i="6"/>
  <c r="B46" i="6" s="1"/>
  <c r="A45" i="6"/>
  <c r="B45" i="6" s="1"/>
  <c r="A39" i="6"/>
  <c r="B39" i="6" s="1"/>
  <c r="A38" i="6"/>
  <c r="B38" i="6" s="1"/>
  <c r="A37" i="6"/>
  <c r="B37" i="6" s="1"/>
  <c r="A36" i="6"/>
  <c r="B36" i="6" s="1"/>
  <c r="A35" i="6"/>
  <c r="B35" i="6" s="1"/>
  <c r="A24" i="6"/>
  <c r="B24" i="6" s="1"/>
  <c r="A28" i="6"/>
  <c r="B28" i="6" s="1"/>
  <c r="A27" i="6"/>
  <c r="B27" i="6" s="1"/>
  <c r="A26" i="6"/>
  <c r="B26" i="6" s="1"/>
  <c r="A25" i="6"/>
  <c r="B25" i="6" s="1"/>
  <c r="D17" i="6"/>
  <c r="D12" i="6"/>
  <c r="D13" i="6"/>
  <c r="D14" i="6"/>
  <c r="D15" i="6"/>
  <c r="D16" i="6"/>
  <c r="A17" i="6"/>
  <c r="B17" i="6" s="1"/>
  <c r="A16" i="6"/>
  <c r="B16" i="6" s="1"/>
  <c r="A15" i="6"/>
  <c r="B15" i="6" s="1"/>
  <c r="A14" i="6"/>
  <c r="B14" i="6" s="1"/>
  <c r="A13" i="6"/>
  <c r="B13" i="6" s="1"/>
  <c r="A12" i="6"/>
  <c r="B12" i="6" s="1"/>
  <c r="C15" i="11"/>
  <c r="G15" i="11" s="1"/>
  <c r="C14" i="11"/>
  <c r="G14" i="11" s="1"/>
  <c r="C13" i="11"/>
  <c r="G13" i="11" s="1"/>
  <c r="C12" i="11"/>
  <c r="G12" i="11" s="1"/>
  <c r="C11" i="11"/>
  <c r="G11" i="11" s="1"/>
  <c r="B15" i="11"/>
  <c r="F15" i="11" s="1"/>
  <c r="B14" i="11"/>
  <c r="F14" i="11" s="1"/>
  <c r="B13" i="11"/>
  <c r="F13" i="11" s="1"/>
  <c r="B12" i="11"/>
  <c r="F12" i="11" s="1"/>
  <c r="B11" i="11"/>
  <c r="F11" i="11" s="1"/>
  <c r="D11" i="6"/>
  <c r="D10" i="6"/>
  <c r="D22" i="6"/>
  <c r="D9" i="6"/>
  <c r="D20" i="6"/>
  <c r="D8" i="6"/>
  <c r="A11" i="6"/>
  <c r="A10" i="6"/>
  <c r="A9" i="6"/>
  <c r="A8" i="6"/>
  <c r="B84" i="6" l="1"/>
  <c r="B80" i="6"/>
  <c r="B94" i="6"/>
  <c r="F37" i="6" s="1"/>
  <c r="H37" i="6" s="1"/>
  <c r="B112" i="6"/>
  <c r="B136" i="6"/>
  <c r="B102" i="6"/>
  <c r="B115" i="6"/>
  <c r="B139" i="6"/>
  <c r="B91" i="6"/>
  <c r="B92" i="6"/>
  <c r="B105" i="6"/>
  <c r="B134" i="6"/>
  <c r="B79" i="6"/>
  <c r="B93" i="6"/>
  <c r="F35" i="6" s="1"/>
  <c r="H35" i="6" s="1"/>
  <c r="B106" i="6"/>
  <c r="F39" i="6" s="1"/>
  <c r="H39" i="6" s="1"/>
  <c r="B135" i="6"/>
  <c r="F30" i="6"/>
  <c r="H30" i="6" s="1"/>
  <c r="F34" i="6"/>
  <c r="H34" i="6" s="1"/>
  <c r="F36" i="6"/>
  <c r="H36" i="6" s="1"/>
  <c r="F38" i="6"/>
  <c r="H38" i="6" s="1"/>
  <c r="F32" i="6"/>
  <c r="H32" i="6" s="1"/>
  <c r="A112" i="6"/>
  <c r="A90" i="6"/>
  <c r="A111" i="6"/>
  <c r="A89" i="6"/>
  <c r="A110" i="6"/>
  <c r="A99" i="6"/>
  <c r="A109" i="6"/>
  <c r="A98" i="6"/>
  <c r="A108" i="6"/>
  <c r="A97" i="6"/>
  <c r="A34" i="6"/>
  <c r="A44" i="6"/>
  <c r="B44" i="6" s="1"/>
  <c r="A33" i="6"/>
  <c r="A43" i="6"/>
  <c r="B43" i="6" s="1"/>
  <c r="A32" i="6"/>
  <c r="A42" i="6"/>
  <c r="B42" i="6" s="1"/>
  <c r="A31" i="6"/>
  <c r="A41" i="6"/>
  <c r="B108" i="6" s="1"/>
  <c r="A3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F31" i="6" l="1"/>
  <c r="H31" i="6" s="1"/>
  <c r="F33" i="6"/>
  <c r="H33" i="6" s="1"/>
  <c r="B34" i="6"/>
  <c r="B101" i="6"/>
  <c r="B41" i="6"/>
  <c r="B40" i="6" s="1"/>
  <c r="B109" i="6"/>
  <c r="B110" i="6"/>
  <c r="B111" i="6"/>
  <c r="E36" i="12"/>
  <c r="F8" i="12"/>
  <c r="F36" i="12" s="1"/>
  <c r="B107" i="6" l="1"/>
  <c r="N56" i="3"/>
  <c r="E16" i="11"/>
  <c r="D16" i="11"/>
  <c r="B122" i="6"/>
  <c r="B121" i="6"/>
  <c r="B120" i="6"/>
  <c r="B119" i="6"/>
  <c r="B55" i="6"/>
  <c r="B54" i="6"/>
  <c r="B53" i="6"/>
  <c r="B52" i="6"/>
  <c r="A10" i="11"/>
  <c r="A9" i="11"/>
  <c r="A8" i="11"/>
  <c r="A7" i="11"/>
  <c r="A6" i="11"/>
  <c r="A134" i="6"/>
  <c r="A123" i="6"/>
  <c r="A101" i="6"/>
  <c r="A122" i="6"/>
  <c r="A100" i="6"/>
  <c r="A23" i="6"/>
  <c r="B23" i="6" s="1"/>
  <c r="F28" i="6" s="1"/>
  <c r="H28" i="6" s="1"/>
  <c r="A133" i="6"/>
  <c r="A78" i="6"/>
  <c r="A66" i="6"/>
  <c r="A55" i="6"/>
  <c r="A22" i="6"/>
  <c r="A132" i="6"/>
  <c r="A121" i="6"/>
  <c r="A88" i="6"/>
  <c r="A77" i="6"/>
  <c r="A65" i="6"/>
  <c r="B65" i="6" s="1"/>
  <c r="A54" i="6"/>
  <c r="A21" i="6"/>
  <c r="A131" i="6"/>
  <c r="A120" i="6"/>
  <c r="A87" i="6"/>
  <c r="A76" i="6"/>
  <c r="A64" i="6"/>
  <c r="B64" i="6" s="1"/>
  <c r="A53" i="6"/>
  <c r="A20" i="6"/>
  <c r="A130" i="6"/>
  <c r="A119" i="6"/>
  <c r="A86" i="6"/>
  <c r="A75" i="6"/>
  <c r="A63" i="6"/>
  <c r="B130" i="6" s="1"/>
  <c r="A52" i="6"/>
  <c r="A19" i="6"/>
  <c r="B10" i="11" l="1"/>
  <c r="F10" i="11" s="1"/>
  <c r="B118" i="6"/>
  <c r="O56" i="3"/>
  <c r="B51" i="6"/>
  <c r="B77" i="6"/>
  <c r="B9" i="6"/>
  <c r="B78" i="6"/>
  <c r="B33" i="6"/>
  <c r="B11" i="6"/>
  <c r="B100" i="6"/>
  <c r="B132" i="6"/>
  <c r="B32" i="6"/>
  <c r="B31" i="6"/>
  <c r="B97" i="6"/>
  <c r="B30" i="6"/>
  <c r="B76" i="6"/>
  <c r="B10" i="6"/>
  <c r="B99" i="6"/>
  <c r="B98" i="6"/>
  <c r="B131" i="6"/>
  <c r="B63" i="6"/>
  <c r="B96" i="6" l="1"/>
  <c r="B29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6" i="8"/>
  <c r="F6" i="8" s="1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1" i="3" l="1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/>
  <c r="N25" i="3"/>
  <c r="O25" i="3" s="1"/>
  <c r="N8" i="3"/>
  <c r="O8" i="3" s="1"/>
  <c r="N26" i="3"/>
  <c r="O26" i="3" s="1"/>
  <c r="N33" i="3"/>
  <c r="O33" i="3" s="1"/>
  <c r="N32" i="3"/>
  <c r="O32" i="3"/>
  <c r="N47" i="3"/>
  <c r="O47" i="3" s="1"/>
  <c r="N31" i="3"/>
  <c r="O31" i="3" s="1"/>
  <c r="N23" i="3"/>
  <c r="O23" i="3" s="1"/>
  <c r="N15" i="3"/>
  <c r="O15" i="3" s="1"/>
  <c r="N41" i="3"/>
  <c r="O41" i="3" s="1"/>
  <c r="N9" i="3"/>
  <c r="O9" i="3" s="1"/>
  <c r="N40" i="3"/>
  <c r="O40" i="3"/>
  <c r="N16" i="3"/>
  <c r="O16" i="3" s="1"/>
  <c r="N46" i="3"/>
  <c r="O46" i="3" s="1"/>
  <c r="N38" i="3"/>
  <c r="O38" i="3" s="1"/>
  <c r="N30" i="3"/>
  <c r="O30" i="3" s="1"/>
  <c r="N22" i="3"/>
  <c r="O22" i="3" s="1"/>
  <c r="N14" i="3"/>
  <c r="O14" i="3" s="1"/>
  <c r="O34" i="3"/>
  <c r="N34" i="3"/>
  <c r="N18" i="3"/>
  <c r="O18" i="3" s="1"/>
  <c r="N10" i="3"/>
  <c r="O10" i="3" s="1"/>
  <c r="N7" i="3"/>
  <c r="O7" i="3" s="1"/>
  <c r="N24" i="3"/>
  <c r="O24" i="3" s="1"/>
  <c r="N39" i="3"/>
  <c r="O39" i="3" s="1"/>
  <c r="N53" i="3"/>
  <c r="O53" i="3" s="1"/>
  <c r="N45" i="3"/>
  <c r="O45" i="3" s="1"/>
  <c r="N37" i="3"/>
  <c r="O37" i="3" s="1"/>
  <c r="N29" i="3"/>
  <c r="O29" i="3" s="1"/>
  <c r="N21" i="3"/>
  <c r="O21" i="3" s="1"/>
  <c r="N13" i="3"/>
  <c r="O13" i="3" s="1"/>
  <c r="O42" i="3"/>
  <c r="N42" i="3"/>
  <c r="N49" i="3"/>
  <c r="O49" i="3" s="1"/>
  <c r="N17" i="3"/>
  <c r="O17" i="3" s="1"/>
  <c r="O48" i="3"/>
  <c r="N48" i="3"/>
  <c r="N55" i="3"/>
  <c r="O55" i="3" s="1"/>
  <c r="N54" i="3"/>
  <c r="O54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J6" i="9"/>
  <c r="B133" i="6" s="1"/>
  <c r="B129" i="6" s="1"/>
  <c r="B66" i="6"/>
  <c r="B62" i="6" s="1"/>
  <c r="F8" i="8"/>
  <c r="B75" i="6" s="1"/>
  <c r="B74" i="6" s="1"/>
  <c r="B8" i="6"/>
  <c r="J14" i="9"/>
  <c r="F27" i="8"/>
  <c r="I36" i="9"/>
  <c r="E36" i="7"/>
  <c r="F7" i="7"/>
  <c r="F36" i="7" s="1"/>
  <c r="E36" i="8"/>
  <c r="L6" i="3"/>
  <c r="F36" i="8" l="1"/>
  <c r="B7" i="6"/>
  <c r="B20" i="6"/>
  <c r="F22" i="6" s="1"/>
  <c r="H22" i="6" s="1"/>
  <c r="B7" i="11"/>
  <c r="F7" i="11" s="1"/>
  <c r="B19" i="6"/>
  <c r="B6" i="11"/>
  <c r="F6" i="11" s="1"/>
  <c r="B8" i="11"/>
  <c r="F8" i="11" s="1"/>
  <c r="B21" i="6"/>
  <c r="F24" i="6" s="1"/>
  <c r="H24" i="6" s="1"/>
  <c r="J36" i="9"/>
  <c r="B22" i="6"/>
  <c r="F26" i="6" s="1"/>
  <c r="H26" i="6" s="1"/>
  <c r="B9" i="11"/>
  <c r="F9" i="11" s="1"/>
  <c r="C10" i="11" l="1"/>
  <c r="G10" i="11" s="1"/>
  <c r="B90" i="6"/>
  <c r="B18" i="6"/>
  <c r="F20" i="6"/>
  <c r="H20" i="6" s="1"/>
  <c r="C6" i="11"/>
  <c r="G6" i="11" s="1"/>
  <c r="B86" i="6"/>
  <c r="E14" i="6" s="1"/>
  <c r="C7" i="11"/>
  <c r="G7" i="11" s="1"/>
  <c r="B87" i="6"/>
  <c r="F23" i="6" s="1"/>
  <c r="H23" i="6" s="1"/>
  <c r="B88" i="6"/>
  <c r="F25" i="6" s="1"/>
  <c r="H25" i="6" s="1"/>
  <c r="C8" i="11"/>
  <c r="G8" i="11" s="1"/>
  <c r="B89" i="6"/>
  <c r="F27" i="6" s="1"/>
  <c r="H27" i="6" s="1"/>
  <c r="C9" i="11"/>
  <c r="G9" i="11" s="1"/>
  <c r="E15" i="6" l="1"/>
  <c r="E13" i="6"/>
  <c r="E17" i="6"/>
  <c r="E16" i="6"/>
  <c r="F21" i="6"/>
  <c r="B85" i="6"/>
  <c r="B73" i="6" s="1"/>
  <c r="B6" i="6"/>
  <c r="E12" i="6"/>
  <c r="F29" i="6"/>
  <c r="H29" i="6" s="1"/>
  <c r="E10" i="6"/>
  <c r="E11" i="6"/>
  <c r="E8" i="6"/>
  <c r="E9" i="6"/>
  <c r="H21" i="6" l="1"/>
  <c r="H40" i="6" s="1"/>
  <c r="F40" i="6"/>
  <c r="B5" i="6"/>
  <c r="H6" i="6" l="1"/>
  <c r="H13" i="6"/>
  <c r="H14" i="6"/>
  <c r="H17" i="6"/>
  <c r="H16" i="6"/>
  <c r="H15" i="6"/>
  <c r="H8" i="6"/>
  <c r="H9" i="6"/>
  <c r="H11" i="6"/>
  <c r="H5" i="6"/>
  <c r="H10" i="6"/>
  <c r="H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<sst xmlns="http://schemas.openxmlformats.org/spreadsheetml/2006/main" count="1510" uniqueCount="792">
  <si>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</si>
  <si>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</si>
  <si>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</si>
  <si>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</si>
  <si>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</si>
  <si>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</si>
  <si>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</si>
  <si>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</si>
  <si>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</si>
  <si>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</si>
  <si>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</si>
  <si>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</si>
  <si>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</si>
  <si>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</si>
  <si>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</si>
  <si>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</si>
  <si>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</si>
  <si>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</si>
  <si>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</si>
  <si>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</si>
  <si>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</si>
  <si>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</si>
  <si>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</si>
  <si>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</si>
  <si>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</si>
  <si>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</si>
  <si>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</si>
  <si>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</si>
  <si>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</si>
  <si>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</si>
  <si>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</si>
  <si>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</si>
  <si>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</si>
  <si>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</si>
  <si>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</si>
  <si>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</si>
  <si>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</si>
  <si>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</si>
  <si>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</si>
  <si>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</si>
  <si>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</si>
  <si>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</si>
  <si>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</si>
  <si>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</si>
  <si>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</si>
  <si>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</si>
  <si>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</si>
  <si>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</si>
  <si>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</si>
  <si>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</si>
  <si>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</si>
  <si>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</si>
  <si>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</si>
  <si>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</si>
  <si>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</si>
  <si>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</si>
  <si>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</si>
  <si>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</si>
  <si>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</si>
  <si>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</si>
  <si>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</si>
  <si>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</si>
  <si>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</si>
  <si>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</si>
  <si>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</si>
  <si>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</si>
  <si>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</si>
  <si>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</si>
  <si>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</si>
  <si>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</si>
  <si>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</si>
  <si>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</si>
  <si>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</si>
  <si>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</si>
  <si>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</si>
  <si>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</si>
  <si>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</si>
  <si>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</si>
  <si>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</si>
  <si>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</si>
  <si>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</si>
  <si>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</si>
  <si>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</si>
  <si>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</si>
  <si>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</si>
  <si>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</si>
  <si>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</si>
  <si>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</si>
  <si>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</si>
  <si>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</si>
  <si>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</si>
  <si>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</si>
  <si>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</si>
  <si>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</si>
  <si>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</si>
  <si>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</si>
  <si>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</si>
  <si>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</si>
  <si>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</si>
  <si>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</si>
  <si>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</si>
  <si>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</si>
  <si>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</si>
  <si>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</si>
  <si>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</si>
  <si>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</si>
  <si>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</si>
  <si>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</si>
  <si>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</si>
  <si>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</si>
  <si>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</si>
  <si>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</si>
  <si>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</si>
  <si>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</si>
  <si>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</si>
  <si>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</si>
  <si>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</si>
  <si>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</si>
  <si>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</si>
  <si>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</si>
  <si>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</si>
  <si>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</si>
  <si>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</si>
  <si>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</si>
  <si>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</si>
  <si>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</si>
  <si>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</si>
  <si>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</si>
  <si>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</si>
  <si>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</si>
  <si>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</si>
  <si>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</si>
  <si>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</si>
  <si>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</si>
  <si>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</si>
  <si>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</si>
  <si>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</si>
  <si>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</si>
  <si>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</si>
  <si>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</si>
  <si>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</si>
  <si>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</si>
  <si>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</si>
  <si>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</si>
  <si>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</si>
  <si>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</si>
  <si>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</si>
  <si>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</si>
  <si>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</si>
  <si>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</si>
  <si>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</si>
  <si>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</si>
  <si>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</si>
  <si>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</si>
  <si>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</si>
  <si>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</si>
  <si>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</si>
  <si>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</si>
  <si>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</si>
  <si>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</si>
  <si>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</si>
  <si>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</si>
  <si>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</si>
  <si>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</si>
  <si>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</si>
  <si>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</si>
  <si>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</si>
  <si>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</si>
  <si>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</si>
  <si>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</si>
  <si>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</si>
  <si>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</si>
  <si>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</si>
  <si>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</si>
  <si>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</si>
  <si>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</si>
  <si>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</si>
  <si>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</si>
  <si>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</si>
  <si>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</si>
  <si>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</si>
  <si>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</si>
  <si>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</si>
  <si>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</si>
  <si>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</si>
  <si>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</si>
  <si>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</si>
  <si>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</si>
  <si>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</si>
  <si>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</si>
  <si>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</si>
  <si>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</si>
  <si>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</si>
  <si>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</si>
  <si>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</si>
  <si>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</si>
  <si>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</si>
  <si>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</si>
  <si>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</si>
  <si>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</si>
  <si>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</si>
  <si>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</si>
  <si>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</si>
  <si>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</si>
  <si>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</si>
  <si>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</si>
  <si>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</si>
  <si>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</si>
  <si>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</si>
  <si>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</si>
  <si>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</si>
  <si>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</si>
  <si>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</si>
  <si>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</si>
  <si>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</si>
  <si>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</si>
  <si>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</si>
  <si>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</si>
  <si>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</si>
  <si>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</si>
  <si>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</si>
  <si>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</si>
  <si>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</si>
  <si>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</si>
  <si>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</si>
  <si>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</si>
  <si>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</si>
  <si>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</si>
  <si>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</si>
  <si>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</si>
  <si>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</si>
  <si>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</si>
  <si>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</si>
  <si>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</si>
  <si>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</si>
  <si>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</si>
  <si>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</si>
  <si>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</si>
  <si>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</si>
  <si>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</si>
  <si>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</si>
  <si>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</si>
  <si>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</si>
  <si>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</si>
  <si>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</si>
  <si>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</si>
  <si>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</si>
  <si>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</si>
  <si>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</si>
  <si>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</si>
  <si>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</si>
  <si>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</si>
  <si>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</si>
  <si>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</si>
  <si>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</si>
  <si>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</si>
  <si>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</si>
  <si>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</si>
  <si>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</si>
  <si>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</si>
  <si>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</si>
  <si>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</si>
  <si>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</si>
  <si>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</si>
  <si>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</si>
  <si>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</si>
  <si>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</si>
  <si>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</si>
  <si>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</si>
  <si>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</si>
  <si>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</si>
  <si>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</si>
  <si>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</si>
  <si>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</si>
  <si>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</si>
  <si>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</si>
  <si>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</si>
  <si>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</si>
  <si>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</si>
  <si>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</si>
  <si>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</si>
  <si>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</si>
  <si>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</si>
  <si>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</si>
  <si>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</si>
  <si>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</si>
  <si>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</si>
  <si>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</si>
  <si>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</si>
  <si>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</si>
  <si>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</si>
  <si>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</si>
  <si>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</si>
  <si>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</si>
  <si>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</si>
  <si>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</si>
  <si>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</si>
  <si>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</si>
  <si>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</si>
  <si>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</si>
  <si>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</si>
  <si>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</si>
  <si>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</si>
  <si>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</si>
  <si>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</si>
  <si>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</si>
  <si>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</si>
  <si>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</si>
  <si>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</si>
  <si>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</si>
  <si>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</si>
  <si>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</si>
  <si>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</si>
  <si>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</si>
  <si>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</si>
  <si>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</si>
  <si>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</si>
  <si>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</si>
  <si>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</si>
  <si>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</si>
  <si>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</si>
  <si>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</si>
  <si>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</si>
  <si>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</si>
  <si>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</si>
  <si>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</si>
  <si>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</si>
  <si>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</si>
  <si>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</si>
  <si>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</si>
  <si>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</si>
  <si>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</si>
  <si>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</si>
  <si>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</si>
  <si>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</si>
  <si>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</si>
  <si>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</si>
  <si>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</si>
  <si>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</si>
  <si>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</si>
  <si>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</si>
  <si>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</si>
  <si>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</si>
  <si>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</si>
  <si>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</si>
  <si>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</si>
  <si>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</si>
  <si>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</si>
  <si>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</si>
  <si>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</si>
  <si>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</si>
  <si>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</si>
  <si>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</si>
  <si>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</si>
  <si>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</si>
  <si>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</si>
  <si>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</si>
  <si>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</si>
  <si>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</si>
  <si>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</si>
  <si>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</si>
  <si>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</si>
  <si>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</si>
  <si>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</si>
  <si>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</si>
  <si>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</si>
  <si>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</si>
  <si>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</si>
  <si>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</si>
  <si>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</si>
  <si>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</si>
  <si>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</si>
  <si>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</si>
  <si>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</si>
  <si>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</si>
  <si>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</si>
  <si>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</si>
  <si>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</si>
  <si>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</si>
  <si>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</si>
  <si>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</si>
  <si>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</si>
  <si>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</si>
  <si>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</si>
  <si>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</si>
  <si>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</si>
  <si>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</si>
  <si>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</si>
  <si>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</si>
  <si>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</si>
  <si>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</si>
  <si>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</si>
  <si>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</si>
  <si>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</si>
  <si>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</si>
  <si>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</si>
  <si>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</si>
  <si>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</si>
  <si>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</si>
  <si>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</si>
  <si>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</si>
  <si>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</si>
  <si>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</si>
  <si>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</si>
  <si>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</si>
  <si>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</si>
  <si>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</si>
  <si>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</si>
  <si>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</si>
  <si>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</si>
  <si>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</si>
  <si>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</si>
  <si>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</si>
  <si>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</si>
  <si>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</si>
  <si>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</si>
  <si>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</si>
  <si>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</si>
  <si>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</si>
  <si>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</si>
  <si>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</si>
  <si>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</si>
  <si>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</si>
  <si>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</si>
  <si>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</si>
  <si>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</si>
  <si>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</si>
  <si>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</si>
  <si>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</si>
  <si>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</si>
  <si>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</si>
  <si>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</si>
  <si>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</si>
  <si>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</si>
  <si>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</si>
  <si>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</si>
  <si>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</si>
  <si>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</si>
  <si>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</si>
  <si>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</si>
  <si>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</si>
  <si>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</si>
  <si>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</si>
  <si>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</si>
  <si>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</si>
  <si>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</si>
  <si>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</si>
  <si>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</si>
  <si>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</si>
  <si>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</si>
  <si>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</si>
  <si>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</si>
  <si>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</si>
  <si>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</si>
  <si>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</si>
  <si>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</si>
  <si>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</si>
  <si>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</si>
  <si>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</si>
  <si>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</si>
  <si>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</si>
  <si>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</si>
  <si>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</si>
  <si>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</si>
  <si>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</si>
  <si>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</si>
  <si>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</si>
  <si>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</si>
  <si>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</si>
  <si>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</si>
  <si>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</si>
  <si>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</si>
  <si>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</si>
  <si>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</si>
  <si>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</si>
  <si>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</si>
  <si>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</si>
  <si>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</si>
  <si>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</si>
  <si>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</si>
  <si>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</si>
  <si>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</si>
  <si>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</si>
  <si>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</si>
  <si>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</si>
  <si>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</si>
  <si>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</si>
  <si>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</si>
  <si>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</si>
  <si>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</si>
  <si>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</si>
  <si>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</si>
  <si>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</si>
  <si>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</si>
  <si>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</si>
  <si>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</si>
  <si>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</si>
  <si>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</si>
  <si>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</si>
  <si>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</si>
  <si>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</si>
  <si>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</si>
  <si>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</si>
  <si>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</si>
  <si>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</si>
  <si>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</si>
  <si>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</si>
  <si>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</si>
  <si>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</si>
  <si>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</si>
  <si>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</si>
  <si>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</si>
  <si>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</si>
  <si>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</si>
  <si>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</si>
  <si>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</si>
  <si>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</si>
  <si>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</si>
  <si>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</si>
  <si>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</si>
  <si>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</si>
  <si>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</si>
  <si>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</si>
  <si>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</si>
  <si>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</si>
  <si>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</si>
  <si>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</si>
  <si>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</si>
  <si>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</si>
  <si>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</si>
  <si>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</si>
  <si>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</si>
  <si>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</si>
  <si>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</si>
  <si>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</si>
  <si>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</si>
  <si>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</si>
  <si>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</si>
  <si>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</si>
  <si>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</si>
  <si>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</si>
  <si>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</si>
  <si>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</si>
  <si>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</si>
  <si>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</si>
  <si>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</si>
  <si>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</si>
  <si>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</si>
  <si>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</si>
  <si>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</si>
  <si>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</si>
  <si>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</si>
  <si>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</si>
  <si>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</si>
  <si>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</si>
  <si>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</si>
  <si>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</si>
  <si>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</si>
  <si>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</si>
  <si>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</si>
  <si>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</si>
  <si>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</si>
  <si>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</si>
  <si>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</si>
  <si>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</si>
  <si>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</si>
  <si>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</si>
  <si>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</si>
  <si>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</si>
  <si>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</si>
  <si>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</si>
  <si>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</si>
  <si>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</si>
  <si>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</si>
  <si>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</si>
  <si>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</si>
  <si>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</si>
  <si>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</si>
  <si>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</si>
  <si>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</si>
  <si>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</si>
  <si>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</si>
  <si>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</si>
  <si>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</si>
  <si>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</si>
  <si>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</si>
  <si>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</si>
  <si>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</si>
  <si>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</si>
  <si>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</si>
  <si>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</si>
  <si>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</si>
  <si>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</si>
  <si>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</si>
  <si>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</si>
  <si>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</si>
  <si>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</si>
  <si>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</si>
  <si>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</si>
  <si>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</si>
  <si>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</si>
  <si>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</si>
  <si>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</si>
  <si>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</si>
  <si>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</si>
  <si>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</si>
  <si>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</si>
  <si>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</si>
  <si>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</si>
  <si>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</si>
  <si>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</si>
  <si>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</si>
  <si>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</si>
  <si>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</si>
  <si>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</si>
  <si>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</si>
  <si>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</si>
  <si>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</si>
  <si>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</si>
  <si>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</si>
  <si>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</si>
  <si>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</si>
  <si>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</si>
  <si>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</si>
  <si>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</si>
  <si>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</si>
  <si>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</si>
  <si>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</si>
  <si>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</si>
  <si>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</si>
  <si>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</si>
  <si>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</si>
  <si>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</si>
  <si>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</si>
  <si>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</si>
  <si>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</si>
  <si>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</si>
  <si>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</si>
  <si>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</si>
  <si>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</si>
  <si>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</si>
  <si>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</si>
  <si>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</si>
  <si>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</si>
  <si>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</si>
  <si>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</si>
  <si>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</si>
  <si>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</si>
  <si>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</si>
  <si>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</si>
  <si>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</si>
  <si>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</si>
  <si>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</si>
  <si>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</si>
  <si>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</si>
  <si>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</si>
  <si>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</si>
  <si>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</si>
  <si>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</si>
  <si>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</si>
  <si>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</si>
  <si>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</si>
  <si>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</si>
  <si>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</si>
  <si>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</si>
  <si>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</si>
  <si>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</si>
  <si>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</si>
  <si>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</si>
  <si>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</si>
  <si>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</si>
  <si>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</si>
  <si>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</si>
  <si>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</si>
  <si>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</si>
  <si>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</si>
  <si>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</si>
  <si>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</si>
  <si>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</si>
  <si>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</si>
  <si>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</si>
  <si>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</si>
  <si>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</si>
  <si>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</si>
  <si>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</si>
  <si>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</si>
  <si>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</si>
  <si>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</si>
  <si>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</si>
  <si>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</si>
  <si>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</si>
  <si>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</si>
  <si>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</si>
  <si>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PV - výše mzdových výdajů zahrnutých do způsobilých výdajů za zaměstnance</t>
  </si>
  <si>
    <t>EV - výše mzdových výdajů zahrnutých do způsobilých výdajů za zaměstnance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</si>
  <si>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</si>
  <si>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</si>
  <si>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</si>
  <si>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</si>
  <si>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</si>
  <si>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</si>
  <si>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</si>
  <si>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</si>
  <si>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</si>
  <si>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</si>
  <si>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</si>
  <si>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</si>
  <si>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</si>
  <si>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</si>
  <si>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</si>
  <si>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</si>
  <si>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</si>
  <si>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</si>
  <si>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</si>
  <si>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Mzdy a pojistné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</si>
  <si>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</si>
  <si>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</si>
  <si>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</si>
  <si>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</si>
  <si>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</si>
  <si>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Mzdy a pojistné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</si>
  <si>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</si>
  <si>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</si>
  <si>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</si>
  <si>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</si>
  <si>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</si>
  <si>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</si>
  <si>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</si>
  <si>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</si>
  <si>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</si>
  <si>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</si>
  <si>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</si>
  <si>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</si>
  <si>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</si>
  <si>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</si>
  <si>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</si>
  <si>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</si>
  <si>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</si>
  <si>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</si>
  <si>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</si>
  <si>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</si>
  <si>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</si>
  <si>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</si>
  <si>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</si>
  <si>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</si>
  <si>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</si>
  <si>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</si>
  <si>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</si>
  <si>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</si>
  <si>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Výše způsobilých výdajů v rozpočtové položce odpisy je omezena max. 20 % způsobilých výdajů v součtu za ostatní rozpočtové položky.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</si>
  <si>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</si>
  <si>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</si>
  <si>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</si>
  <si>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</si>
  <si>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</si>
  <si>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</si>
  <si>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</si>
  <si>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</si>
  <si>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</si>
  <si>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</si>
  <si>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</si>
  <si>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</si>
  <si>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</si>
  <si>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</si>
  <si>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</si>
  <si>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</si>
  <si>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</si>
  <si>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</si>
  <si>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</si>
  <si>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</si>
  <si>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název partnera 5</t>
  </si>
  <si>
    <t>název partnera 6</t>
  </si>
  <si>
    <t>název partnera 7</t>
  </si>
  <si>
    <t>název partnera 8</t>
  </si>
  <si>
    <t>název partnera 9</t>
  </si>
  <si>
    <t>partner5</t>
  </si>
  <si>
    <t>partner6</t>
  </si>
  <si>
    <t>partner7</t>
  </si>
  <si>
    <t>partner8</t>
  </si>
  <si>
    <t>partner9</t>
  </si>
  <si>
    <t>Příloha podnikatelského záměru / Tabulka rozpočtových položek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</si>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</sst>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6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right" vertical="center" wrapText="1" indent="1"/>
    </xf>
    <xf numFmtId="166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6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right" vertical="center" wrapText="1" indent="1"/>
    </xf>
    <xf numFmtId="166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1" xfId="0" applyNumberFormat="1" applyBorder="1"/>
    <xf numFmtId="169" fontId="0" fillId="0" borderId="0" xfId="0" applyNumberFormat="1"/>
    <xf numFmtId="0" fontId="0" fillId="0" borderId="0" xfId="0"/>
    <xf numFmtId="169" fontId="26" fillId="2" borderId="0" xfId="0" applyNumberFormat="1" applyFont="1" applyFill="1"/>
    <xf numFmtId="0" fontId="0" fillId="0" borderId="34" xfId="0" applyBorder="1"/>
    <xf numFmtId="169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69" fontId="26" fillId="2" borderId="35" xfId="0" applyNumberFormat="1" applyFont="1" applyFill="1" applyBorder="1"/>
    <xf numFmtId="169" fontId="26" fillId="2" borderId="36" xfId="0" applyNumberFormat="1" applyFont="1" applyFill="1" applyBorder="1"/>
    <xf numFmtId="0" fontId="0" fillId="0" borderId="0" xfId="0" applyBorder="1"/>
    <xf numFmtId="0" fontId="0" fillId="0" borderId="0" xfId="0" applyAlignment="1"/>
    <xf numFmtId="0" fontId="1" fillId="3" borderId="6" xfId="0" applyFont="1" applyFill="1" applyBorder="1"/>
    <xf numFmtId="169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69" fontId="0" fillId="0" borderId="1" xfId="0" applyNumberFormat="1" applyBorder="1" applyAlignment="1">
      <alignment wrapText="1"/>
    </xf>
    <xf numFmtId="169" fontId="0" fillId="0" borderId="11" xfId="0" applyNumberFormat="1" applyBorder="1" applyAlignment="1">
      <alignment wrapText="1"/>
    </xf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170" fontId="0" fillId="0" borderId="0" xfId="0" applyNumberFormat="1" applyAlignment="1">
      <alignment horizontal="right"/>
    </xf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69" fontId="0" fillId="3" borderId="11" xfId="0" applyNumberFormat="1" applyFill="1" applyBorder="1"/>
    <xf numFmtId="0" fontId="0" fillId="3" borderId="11" xfId="0" applyFont="1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69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69" fontId="0" fillId="0" borderId="34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170" fontId="0" fillId="5" borderId="34" xfId="0" applyNumberFormat="1" applyFill="1" applyBorder="1" applyAlignment="1">
      <alignment horizontal="right"/>
    </xf>
    <xf numFmtId="169" fontId="0" fillId="5" borderId="34" xfId="0" applyNumberFormat="1" applyFill="1" applyBorder="1"/>
    <xf numFmtId="169" fontId="0" fillId="5" borderId="1" xfId="0" applyNumberFormat="1" applyFill="1" applyBorder="1"/>
    <xf numFmtId="169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26" fillId="0" borderId="0" xfId="0" applyFont="1" applyFill="1" applyBorder="1" applyAlignment="1" applyProtection="1"/>
    <xf numFmtId="0" fontId="26" fillId="13" borderId="1" xfId="0" applyFont="1" applyFill="1" applyBorder="1" applyAlignment="1" applyProtection="1">
      <alignment horizontal="left"/>
    </xf>
    <xf numFmtId="169" fontId="26" fillId="13" borderId="1" xfId="0" applyNumberFormat="1" applyFont="1" applyFill="1" applyBorder="1" applyProtection="1"/>
    <xf numFmtId="10" fontId="28" fillId="0" borderId="0" xfId="0" applyNumberFormat="1" applyFont="1" applyFill="1" applyBorder="1" applyProtection="1"/>
    <xf numFmtId="0" fontId="26" fillId="0" borderId="0" xfId="0" applyFont="1" applyFill="1" applyBorder="1" applyProtection="1"/>
    <xf numFmtId="0" fontId="31" fillId="14" borderId="1" xfId="0" applyFont="1" applyFill="1" applyBorder="1" applyProtection="1"/>
    <xf numFmtId="0" fontId="26" fillId="12" borderId="1" xfId="0" applyFont="1" applyFill="1" applyBorder="1" applyAlignment="1" applyProtection="1">
      <alignment horizontal="left"/>
    </xf>
    <xf numFmtId="169" fontId="26" fillId="12" borderId="1" xfId="0" applyNumberFormat="1" applyFont="1" applyFill="1" applyBorder="1" applyProtection="1"/>
    <xf numFmtId="10" fontId="28" fillId="0" borderId="38" xfId="0" applyNumberFormat="1" applyFont="1" applyFill="1" applyBorder="1" applyProtection="1"/>
    <xf numFmtId="0" fontId="0" fillId="0" borderId="0" xfId="0" applyFill="1" applyBorder="1" applyProtection="1"/>
    <xf numFmtId="0" fontId="1" fillId="3" borderId="1" xfId="0" applyFont="1" applyFill="1" applyBorder="1" applyAlignment="1" applyProtection="1">
      <alignment horizontal="left"/>
    </xf>
    <xf numFmtId="169" fontId="1" fillId="3" borderId="1" xfId="0" applyNumberFormat="1" applyFont="1" applyFill="1" applyBorder="1" applyProtection="1"/>
    <xf numFmtId="0" fontId="26" fillId="13" borderId="34" xfId="0" applyFont="1" applyFill="1" applyBorder="1" applyProtection="1"/>
    <xf numFmtId="0" fontId="31" fillId="0" borderId="0" xfId="0" applyFont="1" applyFill="1" applyBorder="1" applyProtection="1"/>
    <xf numFmtId="0" fontId="0" fillId="11" borderId="1" xfId="0" applyFill="1" applyBorder="1" applyAlignment="1" applyProtection="1">
      <alignment horizontal="left"/>
    </xf>
    <xf numFmtId="169" fontId="0" fillId="11" borderId="1" xfId="0" applyNumberFormat="1" applyFill="1" applyBorder="1" applyProtection="1"/>
    <xf numFmtId="10" fontId="0" fillId="0" borderId="1" xfId="0" applyNumberFormat="1" applyBorder="1" applyProtection="1"/>
    <xf numFmtId="0" fontId="30" fillId="14" borderId="1" xfId="0" applyFont="1" applyFill="1" applyBorder="1" applyProtection="1"/>
    <xf numFmtId="0" fontId="30" fillId="6" borderId="50" xfId="0" applyFont="1" applyFill="1" applyBorder="1" applyAlignment="1" applyProtection="1">
      <alignment vertical="center" wrapText="1"/>
    </xf>
    <xf numFmtId="0" fontId="26" fillId="2" borderId="40" xfId="0" applyFont="1" applyFill="1" applyBorder="1" applyAlignment="1" applyProtection="1">
      <alignment horizontal="center" vertical="center" wrapText="1"/>
    </xf>
    <xf numFmtId="0" fontId="26" fillId="2" borderId="41" xfId="0" applyFont="1" applyFill="1" applyBorder="1" applyAlignment="1" applyProtection="1">
      <alignment horizontal="center" vertical="center" wrapText="1"/>
    </xf>
    <xf numFmtId="0" fontId="26" fillId="2" borderId="4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34" fillId="11" borderId="1" xfId="0" applyFont="1" applyFill="1" applyBorder="1" applyAlignment="1" applyProtection="1">
      <alignment horizontal="center" vertical="center" wrapText="1"/>
    </xf>
    <xf numFmtId="169" fontId="34" fillId="5" borderId="1" xfId="0" applyNumberFormat="1" applyFont="1" applyFill="1" applyBorder="1" applyAlignment="1" applyProtection="1">
      <alignment horizontal="right" vertical="center" wrapText="1"/>
    </xf>
    <xf numFmtId="169" fontId="26" fillId="2" borderId="1" xfId="0" applyNumberFormat="1" applyFont="1" applyFill="1" applyBorder="1" applyAlignment="1" applyProtection="1">
      <alignment horizontal="right" vertical="center" wrapText="1"/>
    </xf>
    <xf numFmtId="0" fontId="28" fillId="3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169" fontId="0" fillId="0" borderId="0" xfId="0" applyNumberFormat="1" applyProtection="1"/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1" xfId="0" applyNumberFormat="1" applyFont="1" applyFill="1" applyBorder="1" applyAlignment="1" applyProtection="1">
      <alignment horizontal="center"/>
      <protection locked="0"/>
    </xf>
    <xf numFmtId="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1" xfId="0" applyNumberFormat="1" applyFill="1" applyBorder="1" applyProtection="1"/>
    <xf numFmtId="170" fontId="0" fillId="0" borderId="62" xfId="1" applyNumberFormat="1" applyFont="1" applyBorder="1" applyAlignment="1">
      <alignment wrapText="1"/>
    </xf>
    <xf numFmtId="170" fontId="0" fillId="0" borderId="63" xfId="1" applyNumberFormat="1" applyFont="1" applyBorder="1" applyAlignment="1">
      <alignment wrapText="1"/>
    </xf>
    <xf numFmtId="170" fontId="0" fillId="5" borderId="46" xfId="0" applyNumberFormat="1" applyFill="1" applyBorder="1" applyAlignment="1">
      <alignment horizontal="right"/>
    </xf>
    <xf numFmtId="170" fontId="0" fillId="5" borderId="9" xfId="0" applyNumberFormat="1" applyFill="1" applyBorder="1" applyAlignment="1">
      <alignment horizontal="right"/>
    </xf>
    <xf numFmtId="170" fontId="0" fillId="5" borderId="11" xfId="0" applyNumberFormat="1" applyFill="1" applyBorder="1" applyAlignment="1">
      <alignment horizontal="right"/>
    </xf>
    <xf numFmtId="170" fontId="0" fillId="5" borderId="7" xfId="0" applyNumberFormat="1" applyFill="1" applyBorder="1" applyAlignment="1">
      <alignment horizontal="right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64" xfId="0" applyBorder="1"/>
    <xf numFmtId="9" fontId="0" fillId="0" borderId="8" xfId="0" applyNumberFormat="1" applyBorder="1" applyAlignment="1">
      <alignment horizontal="center"/>
    </xf>
    <xf numFmtId="9" fontId="0" fillId="0" borderId="65" xfId="0" applyNumberFormat="1" applyBorder="1" applyAlignment="1">
      <alignment horizontal="center"/>
    </xf>
    <xf numFmtId="170" fontId="0" fillId="5" borderId="60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6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0" fontId="0" fillId="3" borderId="1" xfId="0" applyNumberFormat="1" applyFill="1" applyBorder="1" applyAlignment="1">
      <alignment horizontal="center" vertical="center" wrapText="1"/>
    </xf>
    <xf numFmtId="170" fontId="0" fillId="3" borderId="11" xfId="0" applyNumberFormat="1" applyFill="1" applyBorder="1" applyAlignment="1">
      <alignment horizontal="center" vertical="center" wrapText="1"/>
    </xf>
    <xf numFmtId="170" fontId="0" fillId="3" borderId="9" xfId="0" applyNumberFormat="1" applyFill="1" applyBorder="1" applyAlignment="1">
      <alignment horizontal="center" vertical="center" wrapText="1"/>
    </xf>
    <xf numFmtId="170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27" fillId="3" borderId="40" xfId="0" applyFont="1" applyFill="1" applyBorder="1" applyAlignment="1" applyProtection="1">
      <alignment horizontal="center" vertical="center" wrapText="1"/>
    </xf>
    <xf numFmtId="0" fontId="27" fillId="3" borderId="42" xfId="0" applyFont="1" applyFill="1" applyBorder="1" applyAlignment="1" applyProtection="1">
      <alignment horizontal="center" vertical="center" wrapText="1"/>
    </xf>
    <xf numFmtId="0" fontId="34" fillId="11" borderId="33" xfId="0" applyFont="1" applyFill="1" applyBorder="1" applyAlignment="1" applyProtection="1">
      <alignment horizontal="center" vertical="center" wrapText="1"/>
    </xf>
    <xf numFmtId="0" fontId="34" fillId="11" borderId="34" xfId="0" applyFont="1" applyFill="1" applyBorder="1" applyAlignment="1" applyProtection="1">
      <alignment horizontal="center" vertical="center" wrapText="1"/>
    </xf>
    <xf numFmtId="0" fontId="28" fillId="11" borderId="33" xfId="0" applyFont="1" applyFill="1" applyBorder="1" applyAlignment="1" applyProtection="1">
      <alignment horizontal="center" vertical="center" wrapText="1"/>
    </xf>
    <xf numFmtId="0" fontId="28" fillId="11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6" fillId="13" borderId="40" xfId="0" applyFont="1" applyFill="1" applyBorder="1" applyAlignment="1" applyProtection="1">
      <alignment horizontal="center"/>
    </xf>
    <xf numFmtId="0" fontId="26" fillId="13" borderId="41" xfId="0" applyFont="1" applyFill="1" applyBorder="1" applyAlignment="1" applyProtection="1">
      <alignment horizontal="center"/>
    </xf>
    <xf numFmtId="0" fontId="26" fillId="13" borderId="47" xfId="0" applyFont="1" applyFill="1" applyBorder="1" applyAlignment="1" applyProtection="1">
      <alignment horizontal="center"/>
    </xf>
    <xf numFmtId="0" fontId="26" fillId="13" borderId="48" xfId="0" applyFont="1" applyFill="1" applyBorder="1" applyAlignment="1" applyProtection="1">
      <alignment horizontal="center"/>
    </xf>
    <xf numFmtId="0" fontId="29" fillId="2" borderId="40" xfId="0" applyFont="1" applyFill="1" applyBorder="1" applyAlignment="1" applyProtection="1">
      <alignment horizontal="center"/>
    </xf>
    <xf numFmtId="0" fontId="29" fillId="2" borderId="42" xfId="0" applyFont="1" applyFill="1" applyBorder="1" applyAlignment="1" applyProtection="1">
      <alignment horizontal="center"/>
    </xf>
    <xf numFmtId="0" fontId="26" fillId="13" borderId="51" xfId="0" applyFont="1" applyFill="1" applyBorder="1" applyAlignment="1" applyProtection="1">
      <alignment horizontal="center"/>
    </xf>
    <xf numFmtId="0" fontId="26" fillId="13" borderId="52" xfId="0" applyFont="1" applyFill="1" applyBorder="1" applyAlignment="1" applyProtection="1">
      <alignment horizontal="center"/>
    </xf>
    <xf numFmtId="0" fontId="26" fillId="13" borderId="53" xfId="0" applyFont="1" applyFill="1" applyBorder="1" applyAlignment="1" applyProtection="1">
      <alignment horizontal="center"/>
    </xf>
    <xf numFmtId="169" fontId="0" fillId="11" borderId="40" xfId="0" applyNumberFormat="1" applyFill="1" applyBorder="1" applyAlignment="1" applyProtection="1"/>
    <xf numFmtId="169" fontId="0" fillId="11" borderId="41" xfId="0" applyNumberFormat="1" applyFill="1" applyBorder="1" applyAlignment="1" applyProtection="1"/>
    <xf numFmtId="169" fontId="0" fillId="11" borderId="42" xfId="0" applyNumberFormat="1" applyFill="1" applyBorder="1" applyAlignment="1" applyProtection="1"/>
    <xf numFmtId="0" fontId="33" fillId="14" borderId="33" xfId="0" applyFont="1" applyFill="1" applyBorder="1" applyAlignment="1" applyProtection="1">
      <alignment horizontal="center" vertical="center" wrapText="1"/>
    </xf>
    <xf numFmtId="0" fontId="33" fillId="14" borderId="34" xfId="0" applyFont="1" applyFill="1" applyBorder="1" applyAlignment="1" applyProtection="1">
      <alignment horizontal="center" vertical="center" wrapText="1"/>
    </xf>
    <xf numFmtId="0" fontId="30" fillId="14" borderId="33" xfId="0" applyFont="1" applyFill="1" applyBorder="1" applyAlignment="1" applyProtection="1">
      <alignment horizontal="center" vertical="center" wrapText="1"/>
    </xf>
    <xf numFmtId="0" fontId="30" fillId="14" borderId="49" xfId="0" applyFont="1" applyFill="1" applyBorder="1" applyAlignment="1" applyProtection="1">
      <alignment horizontal="center" vertical="center" wrapText="1"/>
    </xf>
    <xf numFmtId="0" fontId="30" fillId="14" borderId="34" xfId="0" applyFont="1" applyFill="1" applyBorder="1" applyAlignment="1" applyProtection="1">
      <alignment horizontal="center" vertical="center" wrapText="1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G21" sqref="G21"/>
    </sheetView>
  </sheetViews>
  <sheetFormatPr defaultRowHeight="14.5"/>
  <sheetData>
    <row r="1" spans="1:9">
      <c r="A1" s="168"/>
      <c r="B1" s="168"/>
      <c r="C1" s="168"/>
      <c r="D1" s="168"/>
      <c r="E1" s="168"/>
      <c r="F1" s="168"/>
      <c r="G1" s="168"/>
      <c r="H1" s="168"/>
      <c r="I1" s="168"/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>
      <c r="A3" s="168"/>
      <c r="B3" s="168"/>
      <c r="C3" s="168"/>
      <c r="D3" s="168"/>
      <c r="E3" s="168"/>
      <c r="F3" s="168"/>
      <c r="G3" s="168"/>
      <c r="H3" s="168"/>
      <c r="I3" s="16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169" t="s">
        <v>0</v>
      </c>
      <c r="B10" s="169"/>
      <c r="C10" s="169"/>
      <c r="D10" s="169"/>
      <c r="E10" s="169"/>
      <c r="F10" s="169"/>
      <c r="G10" s="169"/>
      <c r="H10" s="169"/>
      <c r="I10" s="169"/>
    </row>
    <row r="11" spans="1:9" ht="18.5">
      <c r="A11" s="170" t="s">
        <v>1</v>
      </c>
      <c r="B11" s="170"/>
      <c r="C11" s="170"/>
      <c r="D11" s="170"/>
      <c r="E11" s="170"/>
      <c r="F11" s="170"/>
      <c r="G11" s="170"/>
      <c r="H11" s="170"/>
      <c r="I11" s="170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71" t="s">
        <v>780</v>
      </c>
      <c r="B23" s="171"/>
      <c r="C23" s="171"/>
      <c r="D23" s="171"/>
      <c r="E23" s="171"/>
      <c r="F23" s="171"/>
      <c r="G23" s="171"/>
      <c r="H23" s="171"/>
      <c r="I23" s="171"/>
    </row>
    <row r="24" spans="1:9" ht="15" customHeight="1">
      <c r="A24" s="171"/>
      <c r="B24" s="171"/>
      <c r="C24" s="171"/>
      <c r="D24" s="171"/>
      <c r="E24" s="171"/>
      <c r="F24" s="171"/>
      <c r="G24" s="171"/>
      <c r="H24" s="171"/>
      <c r="I24" s="171"/>
    </row>
    <row r="25" spans="1:9" ht="15" customHeight="1">
      <c r="A25" s="171"/>
      <c r="B25" s="171"/>
      <c r="C25" s="171"/>
      <c r="D25" s="171"/>
      <c r="E25" s="171"/>
      <c r="F25" s="171"/>
      <c r="G25" s="171"/>
      <c r="H25" s="171"/>
      <c r="I25" s="171"/>
    </row>
    <row r="26" spans="1:9">
      <c r="A26" s="171"/>
      <c r="B26" s="171"/>
      <c r="C26" s="171"/>
      <c r="D26" s="171"/>
      <c r="E26" s="171"/>
      <c r="F26" s="171"/>
      <c r="G26" s="171"/>
      <c r="H26" s="171"/>
      <c r="I26" s="171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6"/>
  <sheetViews>
    <sheetView workbookViewId="0">
      <pane ySplit="5" topLeftCell="A6" activePane="bottomLeft" state="frozen"/>
      <selection pane="bottomLeft" activeCell="D6" sqref="D6"/>
    </sheetView>
  </sheetViews>
  <sheetFormatPr defaultRowHeight="14.5"/>
  <cols>
    <col min="1" max="1" width="24.1796875" customWidth="1"/>
    <col min="2" max="2" width="18" style="58" bestFit="1" customWidth="1"/>
    <col min="3" max="3" width="17.81640625" style="58" bestFit="1" customWidth="1"/>
    <col min="4" max="4" width="15.1796875" style="58" bestFit="1" customWidth="1"/>
    <col min="5" max="5" width="15" style="58" bestFit="1" customWidth="1"/>
    <col min="6" max="7" width="16.26953125" style="90" bestFit="1" customWidth="1"/>
  </cols>
  <sheetData>
    <row r="1" spans="1:7" s="59" customFormat="1">
      <c r="A1" s="250"/>
      <c r="B1" s="251"/>
      <c r="C1" s="251"/>
      <c r="D1" s="251"/>
      <c r="E1" s="251"/>
      <c r="F1" s="251"/>
      <c r="G1" s="251"/>
    </row>
    <row r="2" spans="1:7" s="59" customFormat="1">
      <c r="A2" s="250"/>
      <c r="B2" s="251"/>
      <c r="C2" s="251"/>
      <c r="D2" s="251"/>
      <c r="E2" s="251"/>
      <c r="F2" s="251"/>
      <c r="G2" s="251"/>
    </row>
    <row r="3" spans="1:7" s="59" customFormat="1">
      <c r="A3" s="250"/>
      <c r="B3" s="251"/>
      <c r="C3" s="251"/>
      <c r="D3" s="251"/>
      <c r="E3" s="251"/>
      <c r="F3" s="251"/>
      <c r="G3" s="251"/>
    </row>
    <row r="4" spans="1:7" ht="21">
      <c r="A4" s="249" t="s">
        <v>725</v>
      </c>
      <c r="B4" s="249"/>
      <c r="C4" s="249"/>
      <c r="D4" s="249"/>
      <c r="E4" s="249"/>
      <c r="F4" s="249"/>
      <c r="G4" s="249"/>
    </row>
    <row r="5" spans="1:7" ht="15" thickBot="1">
      <c r="A5" s="87" t="s">
        <v>727</v>
      </c>
      <c r="B5" s="86" t="s">
        <v>735</v>
      </c>
      <c r="C5" s="86" t="s">
        <v>736</v>
      </c>
      <c r="D5" s="86" t="s">
        <v>737</v>
      </c>
      <c r="E5" s="86" t="s">
        <v>738</v>
      </c>
      <c r="F5" s="88" t="s">
        <v>739</v>
      </c>
      <c r="G5" s="88" t="s">
        <v>740</v>
      </c>
    </row>
    <row r="6" spans="1:7">
      <c r="A6" s="105">
        <f>'PRVNÍ KROK - vyplnit Subjekty'!B5</f>
        <v>0</v>
      </c>
      <c r="B6" s="102">
        <f>SUMIFS('Mzdy - Seznam zaměstnanců'!N7:N56,'Mzdy - Seznam zaměstnanců'!B7:B56,A6)</f>
        <v>0</v>
      </c>
      <c r="C6" s="102">
        <f>SUMIFS('Mzdy - Seznam zaměstnanců'!O7:O56,'Mzdy - Seznam zaměstnanců'!B7:B56,A6)</f>
        <v>0</v>
      </c>
      <c r="D6" s="62"/>
      <c r="E6" s="62"/>
      <c r="F6" s="89">
        <f t="shared" ref="F6:F15" si="0">IFERROR(D6/B6,0)</f>
        <v>0</v>
      </c>
      <c r="G6" s="89">
        <f t="shared" ref="G6:G15" si="1">IFERROR(E6/C6,0)</f>
        <v>0</v>
      </c>
    </row>
    <row r="7" spans="1:7">
      <c r="A7" s="106">
        <f>'PRVNÍ KROK - vyplnit Subjekty'!B6</f>
        <v>0</v>
      </c>
      <c r="B7" s="103">
        <f>SUMIFS('Mzdy - Seznam zaměstnanců'!N7:N56,'Mzdy - Seznam zaměstnanců'!B7:B56,A7)</f>
        <v>0</v>
      </c>
      <c r="C7" s="103">
        <f>SUMIFS('Mzdy - Seznam zaměstnanců'!O7:O56,'Mzdy - Seznam zaměstnanců'!B7:B56,A7)</f>
        <v>0</v>
      </c>
      <c r="D7" s="57"/>
      <c r="E7" s="57"/>
      <c r="F7" s="89">
        <f t="shared" si="0"/>
        <v>0</v>
      </c>
      <c r="G7" s="89">
        <f t="shared" si="1"/>
        <v>0</v>
      </c>
    </row>
    <row r="8" spans="1:7">
      <c r="A8" s="106">
        <f>'PRVNÍ KROK - vyplnit Subjekty'!B7</f>
        <v>0</v>
      </c>
      <c r="B8" s="103">
        <f>SUMIFS('Mzdy - Seznam zaměstnanců'!N7:N56,'Mzdy - Seznam zaměstnanců'!B7:B56,A8)</f>
        <v>0</v>
      </c>
      <c r="C8" s="103">
        <f>SUMIFS('Mzdy - Seznam zaměstnanců'!O7:O56,'Mzdy - Seznam zaměstnanců'!B7:B56,A8)</f>
        <v>0</v>
      </c>
      <c r="D8" s="57"/>
      <c r="E8" s="57"/>
      <c r="F8" s="89">
        <f t="shared" si="0"/>
        <v>0</v>
      </c>
      <c r="G8" s="89">
        <f t="shared" si="1"/>
        <v>0</v>
      </c>
    </row>
    <row r="9" spans="1:7">
      <c r="A9" s="106">
        <f>'PRVNÍ KROK - vyplnit Subjekty'!B8</f>
        <v>0</v>
      </c>
      <c r="B9" s="103">
        <f>SUMIFS('Mzdy - Seznam zaměstnanců'!N7:N56,'Mzdy - Seznam zaměstnanců'!B7:B56,A9)</f>
        <v>0</v>
      </c>
      <c r="C9" s="103">
        <f>SUMIFS('Mzdy - Seznam zaměstnanců'!O7:O56,'Mzdy - Seznam zaměstnanců'!B7:B56,A9)</f>
        <v>0</v>
      </c>
      <c r="D9" s="57"/>
      <c r="E9" s="57"/>
      <c r="F9" s="89">
        <f t="shared" si="0"/>
        <v>0</v>
      </c>
      <c r="G9" s="89">
        <f t="shared" si="1"/>
        <v>0</v>
      </c>
    </row>
    <row r="10" spans="1:7">
      <c r="A10" s="106">
        <f>'PRVNÍ KROK - vyplnit Subjekty'!B9</f>
        <v>0</v>
      </c>
      <c r="B10" s="103">
        <f>SUMIFS('Mzdy - Seznam zaměstnanců'!N7:N56,'Mzdy - Seznam zaměstnanců'!B7:B56,A10)</f>
        <v>0</v>
      </c>
      <c r="C10" s="103">
        <f>SUMIFS('Mzdy - Seznam zaměstnanců'!O7:O56,'Mzdy - Seznam zaměstnanců'!B7:B56,A10)</f>
        <v>0</v>
      </c>
      <c r="D10" s="57"/>
      <c r="E10" s="57"/>
      <c r="F10" s="89">
        <f t="shared" si="0"/>
        <v>0</v>
      </c>
      <c r="G10" s="89">
        <f t="shared" si="1"/>
        <v>0</v>
      </c>
    </row>
    <row r="11" spans="1:7" s="59" customFormat="1">
      <c r="A11" s="106" t="s">
        <v>775</v>
      </c>
      <c r="B11" s="103">
        <f>SUMIFS('Mzdy - Seznam zaměstnanců'!N7:N56,'Mzdy - Seznam zaměstnanců'!B7:B56,A11)</f>
        <v>0</v>
      </c>
      <c r="C11" s="103">
        <f>SUMIFS('Mzdy - Seznam zaměstnanců'!O7:O56,'Mzdy - Seznam zaměstnanců'!B7:B56,A11)</f>
        <v>0</v>
      </c>
      <c r="D11" s="57"/>
      <c r="E11" s="57"/>
      <c r="F11" s="89">
        <f t="shared" si="0"/>
        <v>0</v>
      </c>
      <c r="G11" s="89">
        <f t="shared" si="1"/>
        <v>0</v>
      </c>
    </row>
    <row r="12" spans="1:7" s="59" customFormat="1">
      <c r="A12" s="106" t="s">
        <v>776</v>
      </c>
      <c r="B12" s="103">
        <f>SUMIFS('Mzdy - Seznam zaměstnanců'!N7:N56,'Mzdy - Seznam zaměstnanců'!B7:B56,A12)</f>
        <v>0</v>
      </c>
      <c r="C12" s="103">
        <f>SUMIFS('Mzdy - Seznam zaměstnanců'!O7:O56,'Mzdy - Seznam zaměstnanců'!B7:B56,A12)</f>
        <v>0</v>
      </c>
      <c r="D12" s="57"/>
      <c r="E12" s="57"/>
      <c r="F12" s="89">
        <f t="shared" si="0"/>
        <v>0</v>
      </c>
      <c r="G12" s="89">
        <f t="shared" si="1"/>
        <v>0</v>
      </c>
    </row>
    <row r="13" spans="1:7" s="59" customFormat="1">
      <c r="A13" s="106" t="s">
        <v>777</v>
      </c>
      <c r="B13" s="103">
        <f>SUMIFS('Mzdy - Seznam zaměstnanců'!N7:N56,'Mzdy - Seznam zaměstnanců'!B7:B56,A13)</f>
        <v>0</v>
      </c>
      <c r="C13" s="103">
        <f>SUMIFS('Mzdy - Seznam zaměstnanců'!O7:O56,'Mzdy - Seznam zaměstnanců'!B7:B56,A13)</f>
        <v>0</v>
      </c>
      <c r="D13" s="57"/>
      <c r="E13" s="57"/>
      <c r="F13" s="89">
        <f t="shared" si="0"/>
        <v>0</v>
      </c>
      <c r="G13" s="89">
        <f t="shared" si="1"/>
        <v>0</v>
      </c>
    </row>
    <row r="14" spans="1:7" s="59" customFormat="1">
      <c r="A14" s="106" t="s">
        <v>778</v>
      </c>
      <c r="B14" s="103">
        <f>SUMIFS('Mzdy - Seznam zaměstnanců'!N7:N56,'Mzdy - Seznam zaměstnanců'!B7:B56,A14)</f>
        <v>0</v>
      </c>
      <c r="C14" s="103">
        <f>SUMIFS('Mzdy - Seznam zaměstnanců'!O7:O56,'Mzdy - Seznam zaměstnanců'!B7:B56,A14)</f>
        <v>0</v>
      </c>
      <c r="D14" s="57"/>
      <c r="E14" s="57"/>
      <c r="F14" s="89">
        <f t="shared" si="0"/>
        <v>0</v>
      </c>
      <c r="G14" s="89">
        <f t="shared" si="1"/>
        <v>0</v>
      </c>
    </row>
    <row r="15" spans="1:7" s="59" customFormat="1">
      <c r="A15" s="106" t="s">
        <v>779</v>
      </c>
      <c r="B15" s="103">
        <f>SUMIFS('Mzdy - Seznam zaměstnanců'!N7:N56,'Mzdy - Seznam zaměstnanců'!B7:B56,A15)</f>
        <v>0</v>
      </c>
      <c r="C15" s="103">
        <f>SUMIFS('Mzdy - Seznam zaměstnanců'!O7:O56,'Mzdy - Seznam zaměstnanců'!B7:B56,A15)</f>
        <v>0</v>
      </c>
      <c r="D15" s="57"/>
      <c r="E15" s="57"/>
      <c r="F15" s="89">
        <f t="shared" si="0"/>
        <v>0</v>
      </c>
      <c r="G15" s="89">
        <f t="shared" si="1"/>
        <v>0</v>
      </c>
    </row>
    <row r="16" spans="1:7">
      <c r="A16" s="247" t="s">
        <v>711</v>
      </c>
      <c r="B16" s="247"/>
      <c r="C16" s="247"/>
      <c r="D16" s="91">
        <f>SUM(D6:D10)</f>
        <v>0</v>
      </c>
      <c r="E16" s="91">
        <f>SUM(E6:E10)</f>
        <v>0</v>
      </c>
      <c r="F16" s="248"/>
      <c r="G16" s="248"/>
    </row>
  </sheetData>
  <mergeCells count="4">
    <mergeCell ref="A16:C16"/>
    <mergeCell ref="F16:G16"/>
    <mergeCell ref="A4:G4"/>
    <mergeCell ref="A1:G3"/>
  </mergeCells>
  <phoneticPr fontId="4" type="noConversion"/>
  <conditionalFormatting sqref="F6:G15">
    <cfRule type="cellIs" dxfId="7" priority="1" operator="greaterThan">
      <formula>0.15</formula>
    </cfRule>
    <cfRule type="cellIs" dxfId="6" priority="2" operator="lessThanOrEqual">
      <formula>0.15</formula>
    </cfRule>
  </conditionalFormatting>
  <dataValidations count="1">
    <dataValidation type="whole" operator="greaterThanOrEqual" allowBlank="1" showInputMessage="1" showErrorMessage="1" sqref="D6:E15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style="59" bestFit="1" customWidth="1"/>
    <col min="2" max="2" width="40.7265625" customWidth="1"/>
    <col min="3" max="3" width="40.7265625" style="59" customWidth="1"/>
    <col min="4" max="4" width="15.7265625" style="59" customWidth="1"/>
    <col min="5" max="6" width="15.7265625" style="107" customWidth="1"/>
    <col min="7" max="7" width="22.81640625" style="58" bestFit="1" customWidth="1"/>
    <col min="8" max="8" width="14" style="50" customWidth="1"/>
    <col min="9" max="9" width="26.54296875" style="58" bestFit="1" customWidth="1"/>
    <col min="10" max="10" width="26.453125" style="58" bestFit="1" customWidth="1"/>
    <col min="11" max="11" width="73.1796875" customWidth="1"/>
  </cols>
  <sheetData>
    <row r="1" spans="1:11" s="59" customForma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59" customForma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s="59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s="59" customFormat="1" ht="21.5" thickBot="1">
      <c r="A4" s="245" t="s">
        <v>697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s="3" customFormat="1" ht="58.5" thickBot="1">
      <c r="A5" s="108" t="s">
        <v>734</v>
      </c>
      <c r="B5" s="83" t="s">
        <v>707</v>
      </c>
      <c r="C5" s="83" t="s">
        <v>708</v>
      </c>
      <c r="D5" s="83" t="s">
        <v>759</v>
      </c>
      <c r="E5" s="83" t="s">
        <v>709</v>
      </c>
      <c r="F5" s="83" t="s">
        <v>763</v>
      </c>
      <c r="G5" s="84" t="s">
        <v>699</v>
      </c>
      <c r="H5" s="85" t="s">
        <v>700</v>
      </c>
      <c r="I5" s="84" t="s">
        <v>761</v>
      </c>
      <c r="J5" s="84" t="s">
        <v>762</v>
      </c>
      <c r="K5" s="83" t="s">
        <v>760</v>
      </c>
    </row>
    <row r="6" spans="1:11" s="69" customFormat="1">
      <c r="A6" s="61"/>
      <c r="B6" s="61"/>
      <c r="C6" s="61"/>
      <c r="D6" s="109"/>
      <c r="E6" s="111"/>
      <c r="F6" s="112"/>
      <c r="G6" s="62"/>
      <c r="H6" s="63"/>
      <c r="I6" s="102">
        <f>G6*H6</f>
        <v>0</v>
      </c>
      <c r="J6" s="102">
        <f>G6-I6</f>
        <v>0</v>
      </c>
      <c r="K6" s="61"/>
    </row>
    <row r="7" spans="1:11" s="69" customFormat="1">
      <c r="A7" s="49"/>
      <c r="B7" s="49"/>
      <c r="C7" s="49"/>
      <c r="D7" s="110"/>
      <c r="E7" s="113"/>
      <c r="F7" s="114"/>
      <c r="G7" s="57"/>
      <c r="H7" s="51"/>
      <c r="I7" s="103">
        <f t="shared" ref="I7:I35" si="0">G7*H7</f>
        <v>0</v>
      </c>
      <c r="J7" s="103">
        <f t="shared" ref="J7:J35" si="1">G7-I7</f>
        <v>0</v>
      </c>
      <c r="K7" s="49"/>
    </row>
    <row r="8" spans="1:11" s="69" customFormat="1">
      <c r="A8" s="49"/>
      <c r="B8" s="49"/>
      <c r="C8" s="49"/>
      <c r="D8" s="110"/>
      <c r="E8" s="113"/>
      <c r="F8" s="114"/>
      <c r="G8" s="57"/>
      <c r="H8" s="51"/>
      <c r="I8" s="103">
        <f t="shared" si="0"/>
        <v>0</v>
      </c>
      <c r="J8" s="103">
        <f t="shared" si="1"/>
        <v>0</v>
      </c>
      <c r="K8" s="49"/>
    </row>
    <row r="9" spans="1:11" s="69" customFormat="1">
      <c r="A9" s="49"/>
      <c r="B9" s="49"/>
      <c r="C9" s="49"/>
      <c r="D9" s="110"/>
      <c r="E9" s="113"/>
      <c r="F9" s="114"/>
      <c r="G9" s="57"/>
      <c r="H9" s="51"/>
      <c r="I9" s="103">
        <f t="shared" si="0"/>
        <v>0</v>
      </c>
      <c r="J9" s="103">
        <f t="shared" si="1"/>
        <v>0</v>
      </c>
      <c r="K9" s="49"/>
    </row>
    <row r="10" spans="1:11" s="69" customFormat="1">
      <c r="A10" s="49"/>
      <c r="B10" s="49"/>
      <c r="C10" s="49"/>
      <c r="D10" s="110"/>
      <c r="E10" s="113"/>
      <c r="F10" s="114"/>
      <c r="G10" s="57"/>
      <c r="H10" s="51"/>
      <c r="I10" s="103">
        <f t="shared" si="0"/>
        <v>0</v>
      </c>
      <c r="J10" s="103">
        <f t="shared" si="1"/>
        <v>0</v>
      </c>
      <c r="K10" s="49"/>
    </row>
    <row r="11" spans="1:11" s="69" customFormat="1">
      <c r="A11" s="49"/>
      <c r="B11" s="49"/>
      <c r="C11" s="49"/>
      <c r="D11" s="110"/>
      <c r="E11" s="113"/>
      <c r="F11" s="114"/>
      <c r="G11" s="57"/>
      <c r="H11" s="51"/>
      <c r="I11" s="103">
        <f t="shared" si="0"/>
        <v>0</v>
      </c>
      <c r="J11" s="103">
        <f t="shared" si="1"/>
        <v>0</v>
      </c>
      <c r="K11" s="49"/>
    </row>
    <row r="12" spans="1:11" s="69" customFormat="1">
      <c r="A12" s="49"/>
      <c r="B12" s="49"/>
      <c r="C12" s="49"/>
      <c r="D12" s="110"/>
      <c r="E12" s="113"/>
      <c r="F12" s="114"/>
      <c r="G12" s="57"/>
      <c r="H12" s="51"/>
      <c r="I12" s="103">
        <f t="shared" si="0"/>
        <v>0</v>
      </c>
      <c r="J12" s="103">
        <f t="shared" si="1"/>
        <v>0</v>
      </c>
      <c r="K12" s="49"/>
    </row>
    <row r="13" spans="1:11" s="69" customFormat="1">
      <c r="A13" s="49"/>
      <c r="B13" s="49"/>
      <c r="C13" s="49"/>
      <c r="D13" s="110"/>
      <c r="E13" s="113"/>
      <c r="F13" s="114"/>
      <c r="G13" s="57"/>
      <c r="H13" s="51"/>
      <c r="I13" s="103">
        <f t="shared" si="0"/>
        <v>0</v>
      </c>
      <c r="J13" s="103">
        <f t="shared" si="1"/>
        <v>0</v>
      </c>
      <c r="K13" s="49"/>
    </row>
    <row r="14" spans="1:11" s="69" customFormat="1">
      <c r="A14" s="49"/>
      <c r="B14" s="49"/>
      <c r="C14" s="49"/>
      <c r="D14" s="110"/>
      <c r="E14" s="113"/>
      <c r="F14" s="114"/>
      <c r="G14" s="57"/>
      <c r="H14" s="51"/>
      <c r="I14" s="103">
        <f t="shared" si="0"/>
        <v>0</v>
      </c>
      <c r="J14" s="103">
        <f t="shared" si="1"/>
        <v>0</v>
      </c>
      <c r="K14" s="49"/>
    </row>
    <row r="15" spans="1:11" s="69" customFormat="1">
      <c r="A15" s="49"/>
      <c r="B15" s="49"/>
      <c r="C15" s="49"/>
      <c r="D15" s="110"/>
      <c r="E15" s="113"/>
      <c r="F15" s="114"/>
      <c r="G15" s="57"/>
      <c r="H15" s="51"/>
      <c r="I15" s="103">
        <f t="shared" si="0"/>
        <v>0</v>
      </c>
      <c r="J15" s="103">
        <f t="shared" si="1"/>
        <v>0</v>
      </c>
      <c r="K15" s="49"/>
    </row>
    <row r="16" spans="1:11" s="69" customFormat="1">
      <c r="A16" s="49"/>
      <c r="B16" s="49"/>
      <c r="C16" s="49"/>
      <c r="D16" s="110"/>
      <c r="E16" s="113"/>
      <c r="F16" s="114"/>
      <c r="G16" s="57"/>
      <c r="H16" s="51"/>
      <c r="I16" s="103">
        <f t="shared" si="0"/>
        <v>0</v>
      </c>
      <c r="J16" s="103">
        <f t="shared" si="1"/>
        <v>0</v>
      </c>
      <c r="K16" s="49"/>
    </row>
    <row r="17" spans="1:11" s="69" customFormat="1">
      <c r="A17" s="49"/>
      <c r="B17" s="49"/>
      <c r="C17" s="49"/>
      <c r="D17" s="110"/>
      <c r="E17" s="113"/>
      <c r="F17" s="114"/>
      <c r="G17" s="57"/>
      <c r="H17" s="51"/>
      <c r="I17" s="103">
        <f t="shared" si="0"/>
        <v>0</v>
      </c>
      <c r="J17" s="103">
        <f t="shared" si="1"/>
        <v>0</v>
      </c>
      <c r="K17" s="49"/>
    </row>
    <row r="18" spans="1:11" s="69" customFormat="1">
      <c r="A18" s="49"/>
      <c r="B18" s="49"/>
      <c r="C18" s="49"/>
      <c r="D18" s="110"/>
      <c r="E18" s="113"/>
      <c r="F18" s="114"/>
      <c r="G18" s="57"/>
      <c r="H18" s="51"/>
      <c r="I18" s="103">
        <f t="shared" si="0"/>
        <v>0</v>
      </c>
      <c r="J18" s="103">
        <f t="shared" si="1"/>
        <v>0</v>
      </c>
      <c r="K18" s="49"/>
    </row>
    <row r="19" spans="1:11" s="69" customFormat="1">
      <c r="A19" s="49"/>
      <c r="B19" s="49"/>
      <c r="C19" s="49"/>
      <c r="D19" s="110"/>
      <c r="E19" s="113"/>
      <c r="F19" s="114"/>
      <c r="G19" s="57"/>
      <c r="H19" s="51"/>
      <c r="I19" s="103">
        <f t="shared" si="0"/>
        <v>0</v>
      </c>
      <c r="J19" s="103">
        <f t="shared" si="1"/>
        <v>0</v>
      </c>
      <c r="K19" s="49"/>
    </row>
    <row r="20" spans="1:11" s="69" customFormat="1">
      <c r="A20" s="49"/>
      <c r="B20" s="49"/>
      <c r="C20" s="49"/>
      <c r="D20" s="110"/>
      <c r="E20" s="113"/>
      <c r="F20" s="114"/>
      <c r="G20" s="57"/>
      <c r="H20" s="51"/>
      <c r="I20" s="103">
        <f t="shared" si="0"/>
        <v>0</v>
      </c>
      <c r="J20" s="103">
        <f t="shared" si="1"/>
        <v>0</v>
      </c>
      <c r="K20" s="49"/>
    </row>
    <row r="21" spans="1:11" s="69" customFormat="1">
      <c r="A21" s="49"/>
      <c r="B21" s="49"/>
      <c r="C21" s="49"/>
      <c r="D21" s="110"/>
      <c r="E21" s="113"/>
      <c r="F21" s="114"/>
      <c r="G21" s="57"/>
      <c r="H21" s="51"/>
      <c r="I21" s="103">
        <f t="shared" si="0"/>
        <v>0</v>
      </c>
      <c r="J21" s="103">
        <f t="shared" si="1"/>
        <v>0</v>
      </c>
      <c r="K21" s="49"/>
    </row>
    <row r="22" spans="1:11" s="69" customFormat="1">
      <c r="A22" s="49"/>
      <c r="B22" s="49"/>
      <c r="C22" s="49"/>
      <c r="D22" s="110"/>
      <c r="E22" s="113"/>
      <c r="F22" s="114"/>
      <c r="G22" s="57"/>
      <c r="H22" s="51"/>
      <c r="I22" s="103">
        <f t="shared" si="0"/>
        <v>0</v>
      </c>
      <c r="J22" s="103">
        <f t="shared" si="1"/>
        <v>0</v>
      </c>
      <c r="K22" s="49"/>
    </row>
    <row r="23" spans="1:11" s="69" customFormat="1">
      <c r="A23" s="49"/>
      <c r="B23" s="49"/>
      <c r="C23" s="49"/>
      <c r="D23" s="110"/>
      <c r="E23" s="113"/>
      <c r="F23" s="114"/>
      <c r="G23" s="57"/>
      <c r="H23" s="51"/>
      <c r="I23" s="103">
        <f t="shared" si="0"/>
        <v>0</v>
      </c>
      <c r="J23" s="103">
        <f t="shared" si="1"/>
        <v>0</v>
      </c>
      <c r="K23" s="49"/>
    </row>
    <row r="24" spans="1:11" s="69" customFormat="1">
      <c r="A24" s="49"/>
      <c r="B24" s="49"/>
      <c r="C24" s="49"/>
      <c r="D24" s="110"/>
      <c r="E24" s="113"/>
      <c r="F24" s="114"/>
      <c r="G24" s="57"/>
      <c r="H24" s="51"/>
      <c r="I24" s="103">
        <f t="shared" si="0"/>
        <v>0</v>
      </c>
      <c r="J24" s="103">
        <f t="shared" si="1"/>
        <v>0</v>
      </c>
      <c r="K24" s="49"/>
    </row>
    <row r="25" spans="1:11" s="69" customFormat="1">
      <c r="A25" s="49"/>
      <c r="B25" s="49"/>
      <c r="C25" s="49"/>
      <c r="D25" s="110"/>
      <c r="E25" s="113"/>
      <c r="F25" s="114"/>
      <c r="G25" s="57"/>
      <c r="H25" s="51"/>
      <c r="I25" s="103">
        <f t="shared" si="0"/>
        <v>0</v>
      </c>
      <c r="J25" s="103">
        <f t="shared" si="1"/>
        <v>0</v>
      </c>
      <c r="K25" s="49"/>
    </row>
    <row r="26" spans="1:11" s="69" customFormat="1">
      <c r="A26" s="49"/>
      <c r="B26" s="49"/>
      <c r="C26" s="49"/>
      <c r="D26" s="110"/>
      <c r="E26" s="113"/>
      <c r="F26" s="114"/>
      <c r="G26" s="57"/>
      <c r="H26" s="51"/>
      <c r="I26" s="103">
        <f t="shared" si="0"/>
        <v>0</v>
      </c>
      <c r="J26" s="103">
        <f t="shared" si="1"/>
        <v>0</v>
      </c>
      <c r="K26" s="49"/>
    </row>
    <row r="27" spans="1:11" s="69" customFormat="1">
      <c r="A27" s="49"/>
      <c r="B27" s="49"/>
      <c r="C27" s="49"/>
      <c r="D27" s="110"/>
      <c r="E27" s="113"/>
      <c r="F27" s="114"/>
      <c r="G27" s="57"/>
      <c r="H27" s="51"/>
      <c r="I27" s="103">
        <f t="shared" si="0"/>
        <v>0</v>
      </c>
      <c r="J27" s="103">
        <f t="shared" si="1"/>
        <v>0</v>
      </c>
      <c r="K27" s="49"/>
    </row>
    <row r="28" spans="1:11" s="69" customFormat="1">
      <c r="A28" s="49"/>
      <c r="B28" s="49"/>
      <c r="C28" s="49"/>
      <c r="D28" s="110"/>
      <c r="E28" s="113"/>
      <c r="F28" s="114"/>
      <c r="G28" s="57"/>
      <c r="H28" s="51"/>
      <c r="I28" s="103">
        <f t="shared" si="0"/>
        <v>0</v>
      </c>
      <c r="J28" s="103">
        <f t="shared" si="1"/>
        <v>0</v>
      </c>
      <c r="K28" s="49"/>
    </row>
    <row r="29" spans="1:11" s="69" customFormat="1">
      <c r="A29" s="49"/>
      <c r="B29" s="49"/>
      <c r="C29" s="49"/>
      <c r="D29" s="110"/>
      <c r="E29" s="113"/>
      <c r="F29" s="114"/>
      <c r="G29" s="57"/>
      <c r="H29" s="51"/>
      <c r="I29" s="103">
        <f t="shared" si="0"/>
        <v>0</v>
      </c>
      <c r="J29" s="103">
        <f t="shared" si="1"/>
        <v>0</v>
      </c>
      <c r="K29" s="49"/>
    </row>
    <row r="30" spans="1:11" s="69" customFormat="1">
      <c r="A30" s="49"/>
      <c r="B30" s="49"/>
      <c r="C30" s="49"/>
      <c r="D30" s="110"/>
      <c r="E30" s="113"/>
      <c r="F30" s="114"/>
      <c r="G30" s="57"/>
      <c r="H30" s="51"/>
      <c r="I30" s="103">
        <f t="shared" si="0"/>
        <v>0</v>
      </c>
      <c r="J30" s="103">
        <f t="shared" si="1"/>
        <v>0</v>
      </c>
      <c r="K30" s="49"/>
    </row>
    <row r="31" spans="1:11" s="69" customFormat="1">
      <c r="A31" s="49"/>
      <c r="B31" s="49"/>
      <c r="C31" s="49"/>
      <c r="D31" s="110"/>
      <c r="E31" s="113"/>
      <c r="F31" s="114"/>
      <c r="G31" s="57"/>
      <c r="H31" s="51"/>
      <c r="I31" s="103">
        <f t="shared" si="0"/>
        <v>0</v>
      </c>
      <c r="J31" s="103">
        <f t="shared" si="1"/>
        <v>0</v>
      </c>
      <c r="K31" s="49"/>
    </row>
    <row r="32" spans="1:11" s="69" customFormat="1">
      <c r="A32" s="49"/>
      <c r="B32" s="49"/>
      <c r="C32" s="49"/>
      <c r="D32" s="110"/>
      <c r="E32" s="113"/>
      <c r="F32" s="114"/>
      <c r="G32" s="57"/>
      <c r="H32" s="51"/>
      <c r="I32" s="103">
        <f t="shared" si="0"/>
        <v>0</v>
      </c>
      <c r="J32" s="103">
        <f t="shared" si="1"/>
        <v>0</v>
      </c>
      <c r="K32" s="49"/>
    </row>
    <row r="33" spans="1:11" s="69" customFormat="1">
      <c r="A33" s="49"/>
      <c r="B33" s="49"/>
      <c r="C33" s="49"/>
      <c r="D33" s="110"/>
      <c r="E33" s="113"/>
      <c r="F33" s="114"/>
      <c r="G33" s="57"/>
      <c r="H33" s="51"/>
      <c r="I33" s="103">
        <f t="shared" si="0"/>
        <v>0</v>
      </c>
      <c r="J33" s="103">
        <f t="shared" si="1"/>
        <v>0</v>
      </c>
      <c r="K33" s="49"/>
    </row>
    <row r="34" spans="1:11" s="69" customFormat="1">
      <c r="A34" s="49"/>
      <c r="B34" s="49"/>
      <c r="C34" s="49"/>
      <c r="D34" s="110"/>
      <c r="E34" s="113"/>
      <c r="F34" s="114"/>
      <c r="G34" s="57"/>
      <c r="H34" s="51"/>
      <c r="I34" s="103">
        <f t="shared" si="0"/>
        <v>0</v>
      </c>
      <c r="J34" s="103">
        <f t="shared" si="1"/>
        <v>0</v>
      </c>
      <c r="K34" s="49"/>
    </row>
    <row r="35" spans="1:11" s="69" customFormat="1">
      <c r="A35" s="49"/>
      <c r="B35" s="49"/>
      <c r="C35" s="49"/>
      <c r="D35" s="110"/>
      <c r="E35" s="113"/>
      <c r="F35" s="114"/>
      <c r="G35" s="57"/>
      <c r="H35" s="51"/>
      <c r="I35" s="103">
        <f t="shared" si="0"/>
        <v>0</v>
      </c>
      <c r="J35" s="103">
        <f t="shared" si="1"/>
        <v>0</v>
      </c>
      <c r="K35" s="49"/>
    </row>
    <row r="36" spans="1:11">
      <c r="A36" s="252" t="s">
        <v>711</v>
      </c>
      <c r="B36" s="253"/>
      <c r="C36" s="253"/>
      <c r="D36" s="253"/>
      <c r="E36" s="253"/>
      <c r="F36" s="253"/>
      <c r="G36" s="253"/>
      <c r="H36" s="254"/>
      <c r="I36" s="60">
        <f>SUM(I6:I35)</f>
        <v>0</v>
      </c>
      <c r="J36" s="60">
        <f>SUM(J6:J35)</f>
        <v>0</v>
      </c>
      <c r="K36" s="105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139"/>
  <sheetViews>
    <sheetView topLeftCell="A4" workbookViewId="0">
      <selection activeCell="G20" sqref="G20"/>
    </sheetView>
  </sheetViews>
  <sheetFormatPr defaultColWidth="9.1796875" defaultRowHeight="14.5"/>
  <cols>
    <col min="1" max="1" width="45.54296875" style="149" customWidth="1"/>
    <col min="2" max="2" width="20.453125" style="150" customWidth="1"/>
    <col min="3" max="3" width="10.7265625" style="117" customWidth="1"/>
    <col min="4" max="4" width="20.26953125" style="117" customWidth="1"/>
    <col min="5" max="5" width="3.453125" style="117" bestFit="1" customWidth="1"/>
    <col min="6" max="6" width="15.81640625" style="117" customWidth="1"/>
    <col min="7" max="7" width="15.1796875" style="117" bestFit="1" customWidth="1"/>
    <col min="8" max="8" width="25.7265625" style="117" bestFit="1" customWidth="1"/>
    <col min="9" max="9" width="10.81640625" style="117" customWidth="1"/>
    <col min="10" max="10" width="162.1796875" style="117" customWidth="1"/>
    <col min="11" max="246" width="15" style="117" customWidth="1"/>
    <col min="247" max="16384" width="9.1796875" style="117"/>
  </cols>
  <sheetData>
    <row r="1" spans="1:12">
      <c r="A1" s="261"/>
      <c r="B1" s="261"/>
      <c r="C1" s="261"/>
      <c r="D1" s="261"/>
      <c r="E1" s="261"/>
      <c r="F1" s="261"/>
      <c r="G1" s="261"/>
      <c r="H1" s="261"/>
      <c r="I1" s="115"/>
      <c r="J1" s="115"/>
      <c r="K1" s="116"/>
      <c r="L1" s="116"/>
    </row>
    <row r="2" spans="1:12">
      <c r="A2" s="261"/>
      <c r="B2" s="261"/>
      <c r="C2" s="261"/>
      <c r="D2" s="261"/>
      <c r="E2" s="261"/>
      <c r="F2" s="261"/>
      <c r="G2" s="261"/>
      <c r="H2" s="261"/>
      <c r="I2" s="115"/>
      <c r="J2" s="115"/>
      <c r="K2" s="116"/>
      <c r="L2" s="116"/>
    </row>
    <row r="3" spans="1:12">
      <c r="A3" s="261"/>
      <c r="B3" s="261"/>
      <c r="C3" s="261"/>
      <c r="D3" s="261"/>
      <c r="E3" s="261"/>
      <c r="F3" s="261"/>
      <c r="G3" s="261"/>
      <c r="H3" s="261"/>
      <c r="I3" s="115"/>
      <c r="J3" s="115"/>
      <c r="K3" s="116"/>
      <c r="L3" s="116"/>
    </row>
    <row r="4" spans="1:12">
      <c r="A4" s="267" t="s">
        <v>724</v>
      </c>
      <c r="B4" s="268"/>
      <c r="D4" s="262" t="s">
        <v>741</v>
      </c>
      <c r="E4" s="262"/>
      <c r="F4" s="262"/>
      <c r="G4" s="262"/>
      <c r="H4" s="262"/>
      <c r="I4" s="118"/>
    </row>
    <row r="5" spans="1:12">
      <c r="A5" s="119" t="s">
        <v>746</v>
      </c>
      <c r="B5" s="120">
        <f>B6+B73</f>
        <v>0</v>
      </c>
      <c r="D5" s="263" t="s">
        <v>742</v>
      </c>
      <c r="E5" s="264"/>
      <c r="F5" s="264"/>
      <c r="G5" s="264"/>
      <c r="H5" s="121">
        <f>IFERROR(B6/B5,0)</f>
        <v>0</v>
      </c>
      <c r="I5" s="122"/>
      <c r="J5" s="123" t="s">
        <v>748</v>
      </c>
    </row>
    <row r="6" spans="1:12" ht="15" thickBot="1">
      <c r="A6" s="124" t="s">
        <v>712</v>
      </c>
      <c r="B6" s="125">
        <f>B7+B18+B29+B40+B51+B62</f>
        <v>0</v>
      </c>
      <c r="D6" s="265" t="s">
        <v>743</v>
      </c>
      <c r="E6" s="266"/>
      <c r="F6" s="266"/>
      <c r="G6" s="266"/>
      <c r="H6" s="126">
        <f>IFERROR((B62+B129)/B5,0)</f>
        <v>0</v>
      </c>
      <c r="I6" s="127"/>
      <c r="J6" s="123" t="s">
        <v>749</v>
      </c>
    </row>
    <row r="7" spans="1:12">
      <c r="A7" s="128" t="s">
        <v>713</v>
      </c>
      <c r="B7" s="129">
        <f>SUM(B8:B17)</f>
        <v>0</v>
      </c>
      <c r="D7" s="269" t="s">
        <v>744</v>
      </c>
      <c r="E7" s="270"/>
      <c r="F7" s="270"/>
      <c r="G7" s="271"/>
      <c r="H7" s="130" t="s">
        <v>745</v>
      </c>
      <c r="J7" s="131"/>
    </row>
    <row r="8" spans="1:12">
      <c r="A8" s="132">
        <f>'PRVNÍ KROK - vyplnit Subjekty'!B5</f>
        <v>0</v>
      </c>
      <c r="B8" s="133">
        <f>SUMIFS('Smluvní výzkum'!E6:E35,'Smluvní výzkum'!A6:A35,A8)</f>
        <v>0</v>
      </c>
      <c r="D8" s="132">
        <f>'PRVNÍ KROK - vyplnit Subjekty'!B5</f>
        <v>0</v>
      </c>
      <c r="E8" s="272">
        <f>SUMIFS(B7:B134,A7:A134,D8)</f>
        <v>0</v>
      </c>
      <c r="F8" s="273"/>
      <c r="G8" s="274"/>
      <c r="H8" s="134">
        <f>IFERROR(E8/B5,0)</f>
        <v>0</v>
      </c>
      <c r="J8" s="135" t="s">
        <v>747</v>
      </c>
    </row>
    <row r="9" spans="1:12">
      <c r="A9" s="132">
        <f>'PRVNÍ KROK - vyplnit Subjekty'!B6</f>
        <v>0</v>
      </c>
      <c r="B9" s="133">
        <f>SUMIFS('Smluvní výzkum'!E6:E35,'Smluvní výzkum'!A6:A35,A9)</f>
        <v>0</v>
      </c>
      <c r="D9" s="132">
        <f>'PRVNÍ KROK - vyplnit Subjekty'!B6</f>
        <v>0</v>
      </c>
      <c r="E9" s="272">
        <f>SUMIFS(B7:B134,A7:A134,D9)</f>
        <v>0</v>
      </c>
      <c r="F9" s="273"/>
      <c r="G9" s="274"/>
      <c r="H9" s="154">
        <f>IFERROR(E9/B5,0)</f>
        <v>0</v>
      </c>
    </row>
    <row r="10" spans="1:12" ht="15" customHeight="1">
      <c r="A10" s="132">
        <f>'PRVNÍ KROK - vyplnit Subjekty'!B7</f>
        <v>0</v>
      </c>
      <c r="B10" s="133">
        <f>SUMIFS('Smluvní výzkum'!E6:E35,'Smluvní výzkum'!A6:A35,A10)</f>
        <v>0</v>
      </c>
      <c r="D10" s="132">
        <f>'PRVNÍ KROK - vyplnit Subjekty'!B7</f>
        <v>0</v>
      </c>
      <c r="E10" s="272">
        <f>SUMIFS(B7:B134,A7:A134,D10)</f>
        <v>0</v>
      </c>
      <c r="F10" s="273"/>
      <c r="G10" s="274"/>
      <c r="H10" s="154">
        <f>IFERROR(E10/B5,0)</f>
        <v>0</v>
      </c>
      <c r="J10" s="277" t="s">
        <v>750</v>
      </c>
    </row>
    <row r="11" spans="1:12">
      <c r="A11" s="132">
        <f>'PRVNÍ KROK - vyplnit Subjekty'!B8</f>
        <v>0</v>
      </c>
      <c r="B11" s="133">
        <f>SUMIFS('Smluvní výzkum'!E6:E35,'Smluvní výzkum'!A6:A35,A11)</f>
        <v>0</v>
      </c>
      <c r="D11" s="132">
        <f>'PRVNÍ KROK - vyplnit Subjekty'!B8</f>
        <v>0</v>
      </c>
      <c r="E11" s="272">
        <f>SUMIFS(B7:B134,A7:A134,D11)</f>
        <v>0</v>
      </c>
      <c r="F11" s="273"/>
      <c r="G11" s="274"/>
      <c r="H11" s="154">
        <f>IFERROR(E11/B5,0)</f>
        <v>0</v>
      </c>
      <c r="J11" s="278"/>
    </row>
    <row r="12" spans="1:12">
      <c r="A12" s="132">
        <f>'PRVNÍ KROK - vyplnit Subjekty'!B9</f>
        <v>0</v>
      </c>
      <c r="B12" s="133">
        <f>SUMIFS('Smluvní výzkum'!E6:E35,'Smluvní výzkum'!A6:A35,A12)</f>
        <v>0</v>
      </c>
      <c r="D12" s="132">
        <f>'PRVNÍ KROK - vyplnit Subjekty'!B9</f>
        <v>0</v>
      </c>
      <c r="E12" s="272">
        <f>SUMIFS(B7:B134,A7:A134,D12)</f>
        <v>0</v>
      </c>
      <c r="F12" s="273"/>
      <c r="G12" s="274"/>
      <c r="H12" s="154">
        <f>IFERROR(E12/B5,0)</f>
        <v>0</v>
      </c>
      <c r="J12" s="279"/>
    </row>
    <row r="13" spans="1:12">
      <c r="A13" s="132">
        <f>'PRVNÍ KROK - vyplnit Subjekty'!B10</f>
        <v>0</v>
      </c>
      <c r="B13" s="133">
        <f>SUMIFS('Smluvní výzkum'!E6:E35,'Smluvní výzkum'!A6:A35,A13)</f>
        <v>0</v>
      </c>
      <c r="D13" s="132">
        <f>'PRVNÍ KROK - vyplnit Subjekty'!B10</f>
        <v>0</v>
      </c>
      <c r="E13" s="272">
        <f>SUMIFS(B7:B134,A7:A134,D13)</f>
        <v>0</v>
      </c>
      <c r="F13" s="273"/>
      <c r="G13" s="274"/>
      <c r="H13" s="154">
        <f>IFERROR(E13/B5,0)</f>
        <v>0</v>
      </c>
      <c r="J13" s="136"/>
    </row>
    <row r="14" spans="1:12">
      <c r="A14" s="132">
        <f>'PRVNÍ KROK - vyplnit Subjekty'!B11</f>
        <v>0</v>
      </c>
      <c r="B14" s="133">
        <f>SUMIFS('Smluvní výzkum'!E6:E35,'Smluvní výzkum'!A6:A35,A14)</f>
        <v>0</v>
      </c>
      <c r="D14" s="132">
        <f>'PRVNÍ KROK - vyplnit Subjekty'!B11</f>
        <v>0</v>
      </c>
      <c r="E14" s="272">
        <f>SUMIFS(B7:B134,A7:A134,D14)</f>
        <v>0</v>
      </c>
      <c r="F14" s="273"/>
      <c r="G14" s="274"/>
      <c r="H14" s="154">
        <f>IFERROR(E14/B5,0)</f>
        <v>0</v>
      </c>
      <c r="J14" s="275" t="s">
        <v>751</v>
      </c>
    </row>
    <row r="15" spans="1:12">
      <c r="A15" s="132">
        <f>'PRVNÍ KROK - vyplnit Subjekty'!B12</f>
        <v>0</v>
      </c>
      <c r="B15" s="133">
        <f>SUMIFS('Smluvní výzkum'!E6:E35,'Smluvní výzkum'!A6:A35,A15)</f>
        <v>0</v>
      </c>
      <c r="D15" s="132">
        <f>'PRVNÍ KROK - vyplnit Subjekty'!B12</f>
        <v>0</v>
      </c>
      <c r="E15" s="272">
        <f>SUMIFS(B7:B134,A7:A134,D15)</f>
        <v>0</v>
      </c>
      <c r="F15" s="273"/>
      <c r="G15" s="274"/>
      <c r="H15" s="154">
        <f>IFERROR(E15/B5,0)</f>
        <v>0</v>
      </c>
      <c r="J15" s="276"/>
    </row>
    <row r="16" spans="1:12">
      <c r="A16" s="132">
        <f>'PRVNÍ KROK - vyplnit Subjekty'!B13</f>
        <v>0</v>
      </c>
      <c r="B16" s="133">
        <f>SUMIFS('Smluvní výzkum'!E6:E35,'Smluvní výzkum'!A6:A35,A16)</f>
        <v>0</v>
      </c>
      <c r="D16" s="132">
        <f>'PRVNÍ KROK - vyplnit Subjekty'!B13</f>
        <v>0</v>
      </c>
      <c r="E16" s="272">
        <f>SUMIFS(B7:B134,A7:A134,D16)</f>
        <v>0</v>
      </c>
      <c r="F16" s="273"/>
      <c r="G16" s="274"/>
      <c r="H16" s="154">
        <f>IFERROR(E16/B5,0)</f>
        <v>0</v>
      </c>
    </row>
    <row r="17" spans="1:8">
      <c r="A17" s="132">
        <f>'PRVNÍ KROK - vyplnit Subjekty'!B14</f>
        <v>0</v>
      </c>
      <c r="B17" s="133">
        <f>SUMIFS('Smluvní výzkum'!E6:E35,'Smluvní výzkum'!A6:A35,A17)</f>
        <v>0</v>
      </c>
      <c r="D17" s="132">
        <f>'PRVNÍ KROK - vyplnit Subjekty'!B14</f>
        <v>0</v>
      </c>
      <c r="E17" s="272">
        <f>SUMIFS(B7:B134,A7:A134,D17)</f>
        <v>0</v>
      </c>
      <c r="F17" s="273"/>
      <c r="G17" s="274"/>
      <c r="H17" s="154">
        <f>IFERROR(E17/B5,0)</f>
        <v>0</v>
      </c>
    </row>
    <row r="18" spans="1:8">
      <c r="A18" s="128" t="s">
        <v>714</v>
      </c>
      <c r="B18" s="129">
        <f>SUM(B19:B28)</f>
        <v>0</v>
      </c>
    </row>
    <row r="19" spans="1:8" ht="15" customHeight="1">
      <c r="A19" s="132">
        <f>'PRVNÍ KROK - vyplnit Subjekty'!B5</f>
        <v>0</v>
      </c>
      <c r="B19" s="133">
        <f>SUMIFS('Mzdy - Seznam zaměstnanců'!N7:N56,'Mzdy - Seznam zaměstnanců'!B7:B56,A19)</f>
        <v>0</v>
      </c>
      <c r="D19" s="137" t="s">
        <v>766</v>
      </c>
      <c r="E19" s="138"/>
      <c r="F19" s="139" t="s">
        <v>769</v>
      </c>
      <c r="G19" s="140" t="s">
        <v>767</v>
      </c>
      <c r="H19" s="140" t="s">
        <v>768</v>
      </c>
    </row>
    <row r="20" spans="1:8" ht="15" customHeight="1">
      <c r="A20" s="132">
        <f>'PRVNÍ KROK - vyplnit Subjekty'!B6</f>
        <v>0</v>
      </c>
      <c r="B20" s="133">
        <f>SUMIFS('Mzdy - Seznam zaměstnanců'!N7:N56,'Mzdy - Seznam zaměstnanců'!B7:B56,A20)</f>
        <v>0</v>
      </c>
      <c r="D20" s="257">
        <f>'PRVNÍ KROK - vyplnit Subjekty'!B5</f>
        <v>0</v>
      </c>
      <c r="E20" s="141" t="s">
        <v>764</v>
      </c>
      <c r="F20" s="142">
        <f>B8+B19+B30+B41+B52+B63</f>
        <v>0</v>
      </c>
      <c r="G20" s="151"/>
      <c r="H20" s="142">
        <f>F20*G20</f>
        <v>0</v>
      </c>
    </row>
    <row r="21" spans="1:8" ht="15" customHeight="1">
      <c r="A21" s="132">
        <f>'PRVNÍ KROK - vyplnit Subjekty'!B7</f>
        <v>0</v>
      </c>
      <c r="B21" s="133">
        <f>SUMIFS('Mzdy - Seznam zaměstnanců'!N7:N56,'Mzdy - Seznam zaměstnanců'!B7:B56,A21)</f>
        <v>0</v>
      </c>
      <c r="D21" s="258"/>
      <c r="E21" s="141" t="s">
        <v>765</v>
      </c>
      <c r="F21" s="142">
        <f>B75+B86+B97+B108+B119+B130</f>
        <v>0</v>
      </c>
      <c r="G21" s="151"/>
      <c r="H21" s="142">
        <f t="shared" ref="H21:H39" si="0">F21*G21</f>
        <v>0</v>
      </c>
    </row>
    <row r="22" spans="1:8" ht="15" customHeight="1">
      <c r="A22" s="132">
        <f>'PRVNÍ KROK - vyplnit Subjekty'!B8</f>
        <v>0</v>
      </c>
      <c r="B22" s="133">
        <f>SUMIFS('Mzdy - Seznam zaměstnanců'!N7:N56,'Mzdy - Seznam zaměstnanců'!B7:B56,A22)</f>
        <v>0</v>
      </c>
      <c r="D22" s="257">
        <f>'PRVNÍ KROK - vyplnit Subjekty'!B6</f>
        <v>0</v>
      </c>
      <c r="E22" s="141" t="s">
        <v>764</v>
      </c>
      <c r="F22" s="142">
        <f>B9+B20+B31+B42+B53+B64</f>
        <v>0</v>
      </c>
      <c r="G22" s="151"/>
      <c r="H22" s="142">
        <f t="shared" si="0"/>
        <v>0</v>
      </c>
    </row>
    <row r="23" spans="1:8" ht="15" customHeight="1">
      <c r="A23" s="132">
        <f>'PRVNÍ KROK - vyplnit Subjekty'!B9</f>
        <v>0</v>
      </c>
      <c r="B23" s="133">
        <f>SUMIFS('Mzdy - Seznam zaměstnanců'!N7:N56,'Mzdy - Seznam zaměstnanců'!B7:B56,A23)</f>
        <v>0</v>
      </c>
      <c r="D23" s="258"/>
      <c r="E23" s="141" t="s">
        <v>765</v>
      </c>
      <c r="F23" s="142">
        <f>B76+B87+B98+B109+B120+B131</f>
        <v>0</v>
      </c>
      <c r="G23" s="151"/>
      <c r="H23" s="142">
        <f t="shared" si="0"/>
        <v>0</v>
      </c>
    </row>
    <row r="24" spans="1:8" ht="15" customHeight="1">
      <c r="A24" s="132">
        <f>'PRVNÍ KROK - vyplnit Subjekty'!B10</f>
        <v>0</v>
      </c>
      <c r="B24" s="133">
        <f>SUMIFS('Mzdy - Seznam zaměstnanců'!N7:N56,'Mzdy - Seznam zaměstnanců'!B7:B56,A24)</f>
        <v>0</v>
      </c>
      <c r="D24" s="257">
        <f>'PRVNÍ KROK - vyplnit Subjekty'!B7</f>
        <v>0</v>
      </c>
      <c r="E24" s="141" t="s">
        <v>764</v>
      </c>
      <c r="F24" s="142">
        <f>B10+B21+B32+B43+B54+B65</f>
        <v>0</v>
      </c>
      <c r="G24" s="151"/>
      <c r="H24" s="142">
        <f t="shared" si="0"/>
        <v>0</v>
      </c>
    </row>
    <row r="25" spans="1:8" ht="15" customHeight="1">
      <c r="A25" s="132">
        <f>'PRVNÍ KROK - vyplnit Subjekty'!B11</f>
        <v>0</v>
      </c>
      <c r="B25" s="133">
        <f>SUMIFS('Mzdy - Seznam zaměstnanců'!N7:N56,'Mzdy - Seznam zaměstnanců'!B7:B56,A25)</f>
        <v>0</v>
      </c>
      <c r="D25" s="258"/>
      <c r="E25" s="141" t="s">
        <v>765</v>
      </c>
      <c r="F25" s="142">
        <f>B77+B88+B99+B110+B121+B132</f>
        <v>0</v>
      </c>
      <c r="G25" s="151"/>
      <c r="H25" s="142">
        <f t="shared" si="0"/>
        <v>0</v>
      </c>
    </row>
    <row r="26" spans="1:8" ht="15" customHeight="1">
      <c r="A26" s="132">
        <f>'PRVNÍ KROK - vyplnit Subjekty'!B12</f>
        <v>0</v>
      </c>
      <c r="B26" s="133">
        <f>SUMIFS('Mzdy - Seznam zaměstnanců'!N7:N56,'Mzdy - Seznam zaměstnanců'!B7:B56,A26)</f>
        <v>0</v>
      </c>
      <c r="D26" s="257">
        <f>'PRVNÍ KROK - vyplnit Subjekty'!B8</f>
        <v>0</v>
      </c>
      <c r="E26" s="141" t="s">
        <v>764</v>
      </c>
      <c r="F26" s="142">
        <f>B11+B22+B33+B44+B55+B66</f>
        <v>0</v>
      </c>
      <c r="G26" s="151"/>
      <c r="H26" s="142">
        <f t="shared" si="0"/>
        <v>0</v>
      </c>
    </row>
    <row r="27" spans="1:8" ht="15" customHeight="1">
      <c r="A27" s="132">
        <f>'PRVNÍ KROK - vyplnit Subjekty'!B13</f>
        <v>0</v>
      </c>
      <c r="B27" s="133">
        <f>SUMIFS('Mzdy - Seznam zaměstnanců'!N7:N56,'Mzdy - Seznam zaměstnanců'!B7:B56,A27)</f>
        <v>0</v>
      </c>
      <c r="D27" s="258"/>
      <c r="E27" s="141" t="s">
        <v>765</v>
      </c>
      <c r="F27" s="142">
        <f>B78+B89+B100+B111+B122+B133</f>
        <v>0</v>
      </c>
      <c r="G27" s="151"/>
      <c r="H27" s="142">
        <f t="shared" si="0"/>
        <v>0</v>
      </c>
    </row>
    <row r="28" spans="1:8" ht="15" customHeight="1">
      <c r="A28" s="132">
        <f>'PRVNÍ KROK - vyplnit Subjekty'!B14</f>
        <v>0</v>
      </c>
      <c r="B28" s="133">
        <f>SUMIFS('Mzdy - Seznam zaměstnanců'!N7:N56,'Mzdy - Seznam zaměstnanců'!B7:B56,A28)</f>
        <v>0</v>
      </c>
      <c r="D28" s="257">
        <f>'PRVNÍ KROK - vyplnit Subjekty'!B9</f>
        <v>0</v>
      </c>
      <c r="E28" s="141" t="s">
        <v>764</v>
      </c>
      <c r="F28" s="142">
        <f>B12+B23+B34+B45+B56+B67</f>
        <v>0</v>
      </c>
      <c r="G28" s="151"/>
      <c r="H28" s="142">
        <f t="shared" si="0"/>
        <v>0</v>
      </c>
    </row>
    <row r="29" spans="1:8" ht="15" customHeight="1">
      <c r="A29" s="128" t="s">
        <v>715</v>
      </c>
      <c r="B29" s="129">
        <f>SUM(B30:B39)</f>
        <v>0</v>
      </c>
      <c r="D29" s="258"/>
      <c r="E29" s="141" t="s">
        <v>765</v>
      </c>
      <c r="F29" s="142">
        <f>B79+B90+B101+B112+B123+B134</f>
        <v>0</v>
      </c>
      <c r="G29" s="152"/>
      <c r="H29" s="142">
        <f t="shared" si="0"/>
        <v>0</v>
      </c>
    </row>
    <row r="30" spans="1:8" ht="15" customHeight="1">
      <c r="A30" s="132">
        <f>'PRVNÍ KROK - vyplnit Subjekty'!B5</f>
        <v>0</v>
      </c>
      <c r="B30" s="133">
        <f>SUMIFS(Materiál!E6:E35,Materiál!A6:A35,A30)</f>
        <v>0</v>
      </c>
      <c r="D30" s="257">
        <f>'PRVNÍ KROK - vyplnit Subjekty'!B10</f>
        <v>0</v>
      </c>
      <c r="E30" s="141" t="s">
        <v>764</v>
      </c>
      <c r="F30" s="142">
        <f>B13+B24+B35+B46+B57+B68</f>
        <v>0</v>
      </c>
      <c r="G30" s="153"/>
      <c r="H30" s="142">
        <f t="shared" si="0"/>
        <v>0</v>
      </c>
    </row>
    <row r="31" spans="1:8" ht="15" customHeight="1">
      <c r="A31" s="132">
        <f>'PRVNÍ KROK - vyplnit Subjekty'!B6</f>
        <v>0</v>
      </c>
      <c r="B31" s="133">
        <f>SUMIFS(Materiál!E6:E35,Materiál!A6:A35,A31)</f>
        <v>0</v>
      </c>
      <c r="D31" s="258"/>
      <c r="E31" s="141" t="s">
        <v>765</v>
      </c>
      <c r="F31" s="142">
        <f>B80+B91+B102+B113+B124+B135</f>
        <v>0</v>
      </c>
      <c r="G31" s="153"/>
      <c r="H31" s="142">
        <f t="shared" si="0"/>
        <v>0</v>
      </c>
    </row>
    <row r="32" spans="1:8" ht="15" customHeight="1">
      <c r="A32" s="132">
        <f>'PRVNÍ KROK - vyplnit Subjekty'!B7</f>
        <v>0</v>
      </c>
      <c r="B32" s="133">
        <f>SUMIFS(Materiál!E6:E35,Materiál!A6:A35,A32)</f>
        <v>0</v>
      </c>
      <c r="D32" s="257">
        <f>'PRVNÍ KROK - vyplnit Subjekty'!B11</f>
        <v>0</v>
      </c>
      <c r="E32" s="141" t="s">
        <v>764</v>
      </c>
      <c r="F32" s="142">
        <f>B14+B25+B36+B47+B58+B69</f>
        <v>0</v>
      </c>
      <c r="G32" s="153"/>
      <c r="H32" s="142">
        <f t="shared" si="0"/>
        <v>0</v>
      </c>
    </row>
    <row r="33" spans="1:8" ht="15" customHeight="1">
      <c r="A33" s="132">
        <f>'PRVNÍ KROK - vyplnit Subjekty'!B8</f>
        <v>0</v>
      </c>
      <c r="B33" s="133">
        <f>SUMIFS(Materiál!E6:E35,Materiál!A6:A35,A33)</f>
        <v>0</v>
      </c>
      <c r="D33" s="258"/>
      <c r="E33" s="141" t="s">
        <v>765</v>
      </c>
      <c r="F33" s="142">
        <f>B81+B92+B103+B114+B125+B136</f>
        <v>0</v>
      </c>
      <c r="G33" s="153"/>
      <c r="H33" s="142">
        <f t="shared" si="0"/>
        <v>0</v>
      </c>
    </row>
    <row r="34" spans="1:8" ht="15" customHeight="1">
      <c r="A34" s="132">
        <f>'PRVNÍ KROK - vyplnit Subjekty'!B9</f>
        <v>0</v>
      </c>
      <c r="B34" s="133">
        <f>SUMIFS(Materiál!E6:E35,Materiál!A6:A35,A34)</f>
        <v>0</v>
      </c>
      <c r="D34" s="257">
        <f>'PRVNÍ KROK - vyplnit Subjekty'!B12</f>
        <v>0</v>
      </c>
      <c r="E34" s="141" t="s">
        <v>764</v>
      </c>
      <c r="F34" s="142">
        <f>B15+B26+B37+B48+B59+B70</f>
        <v>0</v>
      </c>
      <c r="G34" s="153"/>
      <c r="H34" s="142">
        <f t="shared" si="0"/>
        <v>0</v>
      </c>
    </row>
    <row r="35" spans="1:8" ht="15" customHeight="1">
      <c r="A35" s="132">
        <f>'PRVNÍ KROK - vyplnit Subjekty'!B10</f>
        <v>0</v>
      </c>
      <c r="B35" s="133">
        <f>SUMIFS(Materiál!E6:E35,Materiál!A6:A35,A35)</f>
        <v>0</v>
      </c>
      <c r="D35" s="258"/>
      <c r="E35" s="141" t="s">
        <v>765</v>
      </c>
      <c r="F35" s="142">
        <f>B82+B93+B104+B115+B126+B137</f>
        <v>0</v>
      </c>
      <c r="G35" s="153"/>
      <c r="H35" s="142">
        <f t="shared" si="0"/>
        <v>0</v>
      </c>
    </row>
    <row r="36" spans="1:8" ht="15" customHeight="1">
      <c r="A36" s="132">
        <f>'PRVNÍ KROK - vyplnit Subjekty'!B11</f>
        <v>0</v>
      </c>
      <c r="B36" s="133">
        <f>SUMIFS(Materiál!E6:E35,Materiál!A6:A35,A36)</f>
        <v>0</v>
      </c>
      <c r="D36" s="259">
        <f>'PRVNÍ KROK - vyplnit Subjekty'!B13</f>
        <v>0</v>
      </c>
      <c r="E36" s="141" t="s">
        <v>764</v>
      </c>
      <c r="F36" s="142">
        <f>B16+B27+B38+B49+B60+B71</f>
        <v>0</v>
      </c>
      <c r="G36" s="153"/>
      <c r="H36" s="142">
        <f t="shared" si="0"/>
        <v>0</v>
      </c>
    </row>
    <row r="37" spans="1:8" ht="15" customHeight="1">
      <c r="A37" s="132">
        <f>'PRVNÍ KROK - vyplnit Subjekty'!B12</f>
        <v>0</v>
      </c>
      <c r="B37" s="133">
        <f>SUMIFS(Materiál!E6:E35,Materiál!A6:A35,A37)</f>
        <v>0</v>
      </c>
      <c r="D37" s="260"/>
      <c r="E37" s="141" t="s">
        <v>765</v>
      </c>
      <c r="F37" s="142">
        <f>B83+B94+B105+B116+B127+B138</f>
        <v>0</v>
      </c>
      <c r="G37" s="153"/>
      <c r="H37" s="142">
        <f t="shared" si="0"/>
        <v>0</v>
      </c>
    </row>
    <row r="38" spans="1:8" ht="15" customHeight="1">
      <c r="A38" s="132">
        <f>'PRVNÍ KROK - vyplnit Subjekty'!B13</f>
        <v>0</v>
      </c>
      <c r="B38" s="133">
        <f>SUMIFS(Materiál!E6:E35,Materiál!A6:A35,A38)</f>
        <v>0</v>
      </c>
      <c r="D38" s="259">
        <f>'PRVNÍ KROK - vyplnit Subjekty'!B14</f>
        <v>0</v>
      </c>
      <c r="E38" s="141" t="s">
        <v>764</v>
      </c>
      <c r="F38" s="142">
        <f>B17+B28+B39+B50+B61+B72</f>
        <v>0</v>
      </c>
      <c r="G38" s="153"/>
      <c r="H38" s="142">
        <f t="shared" si="0"/>
        <v>0</v>
      </c>
    </row>
    <row r="39" spans="1:8" ht="15" customHeight="1">
      <c r="A39" s="132">
        <f>'PRVNÍ KROK - vyplnit Subjekty'!B14</f>
        <v>0</v>
      </c>
      <c r="B39" s="133">
        <f>SUMIFS(Materiál!E6:E35,Materiál!A6:A35,A39)</f>
        <v>0</v>
      </c>
      <c r="D39" s="260"/>
      <c r="E39" s="141" t="s">
        <v>765</v>
      </c>
      <c r="F39" s="142">
        <f>B84+B95+B106+B117+B128+B139</f>
        <v>0</v>
      </c>
      <c r="G39" s="153"/>
      <c r="H39" s="142">
        <f t="shared" si="0"/>
        <v>0</v>
      </c>
    </row>
    <row r="40" spans="1:8" ht="15" customHeight="1">
      <c r="A40" s="128" t="s">
        <v>756</v>
      </c>
      <c r="B40" s="129">
        <f>SUM(B41:B50)</f>
        <v>0</v>
      </c>
      <c r="D40" s="255" t="s">
        <v>711</v>
      </c>
      <c r="E40" s="256"/>
      <c r="F40" s="143">
        <f>SUM(F20:F34)</f>
        <v>0</v>
      </c>
      <c r="G40" s="144"/>
      <c r="H40" s="143">
        <f>SUM(H20:H34)</f>
        <v>0</v>
      </c>
    </row>
    <row r="41" spans="1:8" ht="15" customHeight="1">
      <c r="A41" s="132">
        <f>'PRVNÍ KROK - vyplnit Subjekty'!B5</f>
        <v>0</v>
      </c>
      <c r="B41" s="133">
        <f>SUMIFS('Ostatní provozní náklady'!E6:E35,'Ostatní provozní náklady'!A6:A35,A41)</f>
        <v>0</v>
      </c>
      <c r="D41" s="145"/>
      <c r="E41" s="145"/>
      <c r="F41" s="145"/>
      <c r="G41" s="145"/>
      <c r="H41" s="145"/>
    </row>
    <row r="42" spans="1:8">
      <c r="A42" s="132">
        <f>'PRVNÍ KROK - vyplnit Subjekty'!B6</f>
        <v>0</v>
      </c>
      <c r="B42" s="133">
        <f>SUMIFS('Ostatní provozní náklady'!E6:E35,'Ostatní provozní náklady'!A6:A35,A42)</f>
        <v>0</v>
      </c>
      <c r="D42" s="146"/>
      <c r="E42" s="146"/>
      <c r="F42" s="146"/>
      <c r="G42" s="146"/>
      <c r="H42" s="146"/>
    </row>
    <row r="43" spans="1:8">
      <c r="A43" s="132">
        <f>'PRVNÍ KROK - vyplnit Subjekty'!B7</f>
        <v>0</v>
      </c>
      <c r="B43" s="133">
        <f>SUMIFS('Ostatní provozní náklady'!E6:E35,'Ostatní provozní náklady'!A6:A35,A43)</f>
        <v>0</v>
      </c>
      <c r="D43" s="146"/>
      <c r="E43" s="146"/>
      <c r="F43" s="146"/>
      <c r="G43" s="146"/>
      <c r="H43" s="146"/>
    </row>
    <row r="44" spans="1:8">
      <c r="A44" s="132">
        <f>'PRVNÍ KROK - vyplnit Subjekty'!B8</f>
        <v>0</v>
      </c>
      <c r="B44" s="133">
        <f>SUMIFS('Ostatní provozní náklady'!E6:E35,'Ostatní provozní náklady'!A6:A35,A44)</f>
        <v>0</v>
      </c>
      <c r="D44" s="146"/>
      <c r="E44" s="146"/>
      <c r="F44" s="146"/>
      <c r="G44" s="146"/>
      <c r="H44" s="146"/>
    </row>
    <row r="45" spans="1:8">
      <c r="A45" s="132">
        <f>'PRVNÍ KROK - vyplnit Subjekty'!B9</f>
        <v>0</v>
      </c>
      <c r="B45" s="133">
        <f>SUMIFS('Ostatní provozní náklady'!E6:E35,'Ostatní provozní náklady'!A6:A35,A45)</f>
        <v>0</v>
      </c>
      <c r="D45" s="146"/>
      <c r="E45" s="146"/>
      <c r="F45" s="146"/>
      <c r="G45" s="146"/>
      <c r="H45" s="146"/>
    </row>
    <row r="46" spans="1:8">
      <c r="A46" s="132">
        <f>'PRVNÍ KROK - vyplnit Subjekty'!B10</f>
        <v>0</v>
      </c>
      <c r="B46" s="133">
        <f>SUMIFS('Ostatní provozní náklady'!E6:E35,'Ostatní provozní náklady'!A6:A35,A46)</f>
        <v>0</v>
      </c>
      <c r="D46" s="146"/>
      <c r="E46" s="146"/>
      <c r="F46" s="146"/>
      <c r="G46" s="146"/>
      <c r="H46" s="146"/>
    </row>
    <row r="47" spans="1:8">
      <c r="A47" s="132">
        <f>'PRVNÍ KROK - vyplnit Subjekty'!B11</f>
        <v>0</v>
      </c>
      <c r="B47" s="133">
        <f>SUMIFS('Ostatní provozní náklady'!E6:E35,'Ostatní provozní náklady'!A6:A35,A47)</f>
        <v>0</v>
      </c>
      <c r="D47" s="146"/>
      <c r="E47" s="146"/>
      <c r="F47" s="146"/>
      <c r="G47" s="146"/>
      <c r="H47" s="146"/>
    </row>
    <row r="48" spans="1:8">
      <c r="A48" s="132">
        <f>'PRVNÍ KROK - vyplnit Subjekty'!B12</f>
        <v>0</v>
      </c>
      <c r="B48" s="133">
        <f>SUMIFS('Ostatní provozní náklady'!E6:E35,'Ostatní provozní náklady'!A6:A35,A48)</f>
        <v>0</v>
      </c>
      <c r="D48" s="146"/>
      <c r="E48" s="146"/>
      <c r="F48" s="146"/>
      <c r="G48" s="146"/>
      <c r="H48" s="146"/>
    </row>
    <row r="49" spans="1:8">
      <c r="A49" s="132">
        <f>'PRVNÍ KROK - vyplnit Subjekty'!B13</f>
        <v>0</v>
      </c>
      <c r="B49" s="133">
        <f>SUMIFS('Ostatní provozní náklady'!E6:E35,'Ostatní provozní náklady'!A6:A35,A49)</f>
        <v>0</v>
      </c>
      <c r="D49" s="146"/>
      <c r="E49" s="146"/>
      <c r="F49" s="146"/>
      <c r="G49" s="146"/>
      <c r="H49" s="146"/>
    </row>
    <row r="50" spans="1:8">
      <c r="A50" s="132">
        <f>'PRVNÍ KROK - vyplnit Subjekty'!B14</f>
        <v>0</v>
      </c>
      <c r="B50" s="133">
        <f>SUMIFS('Ostatní provozní náklady'!E6:E35,'Ostatní provozní náklady'!A6:A35,A50)</f>
        <v>0</v>
      </c>
      <c r="D50" s="146"/>
      <c r="E50" s="146"/>
      <c r="F50" s="146"/>
      <c r="G50" s="146"/>
      <c r="H50" s="146"/>
    </row>
    <row r="51" spans="1:8">
      <c r="A51" s="128" t="s">
        <v>716</v>
      </c>
      <c r="B51" s="129">
        <f>SUM(B52:B61)</f>
        <v>0</v>
      </c>
      <c r="D51" s="147"/>
      <c r="E51" s="147"/>
      <c r="F51" s="147"/>
      <c r="G51" s="147"/>
      <c r="H51" s="147"/>
    </row>
    <row r="52" spans="1:8">
      <c r="A52" s="132">
        <f>'PRVNÍ KROK - vyplnit Subjekty'!B5</f>
        <v>0</v>
      </c>
      <c r="B52" s="133">
        <f>'Ostatní režie'!D6</f>
        <v>0</v>
      </c>
      <c r="D52" s="147"/>
      <c r="E52" s="147"/>
      <c r="F52" s="147"/>
      <c r="G52" s="147"/>
      <c r="H52" s="147"/>
    </row>
    <row r="53" spans="1:8">
      <c r="A53" s="132">
        <f>'PRVNÍ KROK - vyplnit Subjekty'!B6</f>
        <v>0</v>
      </c>
      <c r="B53" s="133">
        <f>'Ostatní režie'!D7</f>
        <v>0</v>
      </c>
    </row>
    <row r="54" spans="1:8">
      <c r="A54" s="132">
        <f>'PRVNÍ KROK - vyplnit Subjekty'!B7</f>
        <v>0</v>
      </c>
      <c r="B54" s="133">
        <f>'Ostatní režie'!D8</f>
        <v>0</v>
      </c>
    </row>
    <row r="55" spans="1:8">
      <c r="A55" s="132">
        <f>'PRVNÍ KROK - vyplnit Subjekty'!B8</f>
        <v>0</v>
      </c>
      <c r="B55" s="133">
        <f>'Ostatní režie'!D9</f>
        <v>0</v>
      </c>
    </row>
    <row r="56" spans="1:8">
      <c r="A56" s="132">
        <f>'PRVNÍ KROK - vyplnit Subjekty'!B9</f>
        <v>0</v>
      </c>
      <c r="B56" s="133">
        <f>'Ostatní režie'!D10</f>
        <v>0</v>
      </c>
    </row>
    <row r="57" spans="1:8">
      <c r="A57" s="132">
        <f>'PRVNÍ KROK - vyplnit Subjekty'!B10</f>
        <v>0</v>
      </c>
      <c r="B57" s="133">
        <f>'Ostatní režie'!D11</f>
        <v>0</v>
      </c>
    </row>
    <row r="58" spans="1:8">
      <c r="A58" s="132">
        <f>'PRVNÍ KROK - vyplnit Subjekty'!B11</f>
        <v>0</v>
      </c>
      <c r="B58" s="133">
        <f>'Ostatní režie'!D12</f>
        <v>0</v>
      </c>
    </row>
    <row r="59" spans="1:8">
      <c r="A59" s="132">
        <f>'PRVNÍ KROK - vyplnit Subjekty'!B12</f>
        <v>0</v>
      </c>
      <c r="B59" s="133">
        <f>'Ostatní režie'!D13</f>
        <v>0</v>
      </c>
    </row>
    <row r="60" spans="1:8">
      <c r="A60" s="132">
        <f>'PRVNÍ KROK - vyplnit Subjekty'!B13</f>
        <v>0</v>
      </c>
      <c r="B60" s="133">
        <f>'Ostatní režie'!D14</f>
        <v>0</v>
      </c>
    </row>
    <row r="61" spans="1:8">
      <c r="A61" s="132">
        <f>'PRVNÍ KROK - vyplnit Subjekty'!B14</f>
        <v>0</v>
      </c>
      <c r="B61" s="133">
        <f>'Ostatní režie'!D15</f>
        <v>0</v>
      </c>
    </row>
    <row r="62" spans="1:8">
      <c r="A62" s="128" t="s">
        <v>717</v>
      </c>
      <c r="B62" s="129">
        <f>SUM(B63:B72)</f>
        <v>0</v>
      </c>
    </row>
    <row r="63" spans="1:8">
      <c r="A63" s="132">
        <f>'PRVNÍ KROK - vyplnit Subjekty'!B5</f>
        <v>0</v>
      </c>
      <c r="B63" s="133">
        <f>SUMIFS(Odpisy!I6:I35,Odpisy!A6:A35,A63)</f>
        <v>0</v>
      </c>
    </row>
    <row r="64" spans="1:8">
      <c r="A64" s="132">
        <f>'PRVNÍ KROK - vyplnit Subjekty'!B6</f>
        <v>0</v>
      </c>
      <c r="B64" s="133">
        <f>SUMIFS(Odpisy!I6:I35,Odpisy!A6:A35,A64)</f>
        <v>0</v>
      </c>
    </row>
    <row r="65" spans="1:6">
      <c r="A65" s="132">
        <f>'PRVNÍ KROK - vyplnit Subjekty'!B7</f>
        <v>0</v>
      </c>
      <c r="B65" s="133">
        <f>SUMIFS(Odpisy!I6:I35,Odpisy!A6:A35,A65)</f>
        <v>0</v>
      </c>
      <c r="D65" s="148"/>
      <c r="E65" s="148"/>
      <c r="F65" s="148"/>
    </row>
    <row r="66" spans="1:6">
      <c r="A66" s="132">
        <f>'PRVNÍ KROK - vyplnit Subjekty'!B8</f>
        <v>0</v>
      </c>
      <c r="B66" s="133">
        <f>SUMIFS(Odpisy!I6:I35,Odpisy!A6:A35,A66)</f>
        <v>0</v>
      </c>
    </row>
    <row r="67" spans="1:6">
      <c r="A67" s="132">
        <f>'PRVNÍ KROK - vyplnit Subjekty'!B9</f>
        <v>0</v>
      </c>
      <c r="B67" s="133">
        <f>SUMIFS(Odpisy!I6:I35,Odpisy!A6:A35,A67)</f>
        <v>0</v>
      </c>
    </row>
    <row r="68" spans="1:6">
      <c r="A68" s="132">
        <f>'PRVNÍ KROK - vyplnit Subjekty'!B10</f>
        <v>0</v>
      </c>
      <c r="B68" s="133">
        <f>SUMIFS(Odpisy!I6:I35,Odpisy!A6:A35,A68)</f>
        <v>0</v>
      </c>
    </row>
    <row r="69" spans="1:6">
      <c r="A69" s="132">
        <f>'PRVNÍ KROK - vyplnit Subjekty'!B11</f>
        <v>0</v>
      </c>
      <c r="B69" s="133">
        <f>SUMIFS(Odpisy!I6:I35,Odpisy!A6:A35,A69)</f>
        <v>0</v>
      </c>
    </row>
    <row r="70" spans="1:6">
      <c r="A70" s="132">
        <f>'PRVNÍ KROK - vyplnit Subjekty'!B12</f>
        <v>0</v>
      </c>
      <c r="B70" s="133">
        <f>SUMIFS(Odpisy!I6:I35,Odpisy!A6:A35,A70)</f>
        <v>0</v>
      </c>
    </row>
    <row r="71" spans="1:6">
      <c r="A71" s="132">
        <f>'PRVNÍ KROK - vyplnit Subjekty'!B13</f>
        <v>0</v>
      </c>
      <c r="B71" s="133">
        <f>SUMIFS(Odpisy!I6:I35,Odpisy!A6:A35,A71)</f>
        <v>0</v>
      </c>
    </row>
    <row r="72" spans="1:6">
      <c r="A72" s="132">
        <f>'PRVNÍ KROK - vyplnit Subjekty'!B14</f>
        <v>0</v>
      </c>
      <c r="B72" s="133">
        <f>SUMIFS(Odpisy!I6:I35,Odpisy!A6:A35,A72)</f>
        <v>0</v>
      </c>
    </row>
    <row r="73" spans="1:6">
      <c r="A73" s="124" t="s">
        <v>718</v>
      </c>
      <c r="B73" s="125">
        <f>B74+B85+B96+B107+B118+B129</f>
        <v>0</v>
      </c>
    </row>
    <row r="74" spans="1:6">
      <c r="A74" s="128" t="s">
        <v>719</v>
      </c>
      <c r="B74" s="129">
        <f>SUM(B75:B84)</f>
        <v>0</v>
      </c>
    </row>
    <row r="75" spans="1:6">
      <c r="A75" s="132">
        <f>'PRVNÍ KROK - vyplnit Subjekty'!B5</f>
        <v>0</v>
      </c>
      <c r="B75" s="133">
        <f>SUMIFS('Smluvní výzkum'!F6:F35,'Smluvní výzkum'!A6:A35,A8)</f>
        <v>0</v>
      </c>
    </row>
    <row r="76" spans="1:6">
      <c r="A76" s="132">
        <f>'PRVNÍ KROK - vyplnit Subjekty'!B6</f>
        <v>0</v>
      </c>
      <c r="B76" s="133">
        <f>SUMIFS('Smluvní výzkum'!F6:F35,'Smluvní výzkum'!A6:A35,A9)</f>
        <v>0</v>
      </c>
    </row>
    <row r="77" spans="1:6">
      <c r="A77" s="132">
        <f>'PRVNÍ KROK - vyplnit Subjekty'!B7</f>
        <v>0</v>
      </c>
      <c r="B77" s="133">
        <f>SUMIFS('Smluvní výzkum'!F6:F35,'Smluvní výzkum'!A6:A35,A10)</f>
        <v>0</v>
      </c>
    </row>
    <row r="78" spans="1:6">
      <c r="A78" s="132">
        <f>'PRVNÍ KROK - vyplnit Subjekty'!B8</f>
        <v>0</v>
      </c>
      <c r="B78" s="133">
        <f>SUMIFS('Smluvní výzkum'!F6:F35,'Smluvní výzkum'!A6:A35,A11)</f>
        <v>0</v>
      </c>
    </row>
    <row r="79" spans="1:6">
      <c r="A79" s="132">
        <f>'PRVNÍ KROK - vyplnit Subjekty'!B9</f>
        <v>0</v>
      </c>
      <c r="B79" s="133">
        <f>SUMIFS('Smluvní výzkum'!F6:F35,'Smluvní výzkum'!A6:A35,A12)</f>
        <v>0</v>
      </c>
    </row>
    <row r="80" spans="1:6">
      <c r="A80" s="132">
        <f>'PRVNÍ KROK - vyplnit Subjekty'!B10</f>
        <v>0</v>
      </c>
      <c r="B80" s="133">
        <f>SUMIFS('Smluvní výzkum'!F6:F35,'Smluvní výzkum'!A6:A35,A13)</f>
        <v>0</v>
      </c>
    </row>
    <row r="81" spans="1:2">
      <c r="A81" s="132">
        <f>'PRVNÍ KROK - vyplnit Subjekty'!B11</f>
        <v>0</v>
      </c>
      <c r="B81" s="133">
        <f>SUMIFS('Smluvní výzkum'!F6:F35,'Smluvní výzkum'!A6:A35,A14)</f>
        <v>0</v>
      </c>
    </row>
    <row r="82" spans="1:2">
      <c r="A82" s="132">
        <f>'PRVNÍ KROK - vyplnit Subjekty'!B12</f>
        <v>0</v>
      </c>
      <c r="B82" s="133">
        <f>SUMIFS('Smluvní výzkum'!F6:F35,'Smluvní výzkum'!A6:A35,A15)</f>
        <v>0</v>
      </c>
    </row>
    <row r="83" spans="1:2">
      <c r="A83" s="132">
        <f>'PRVNÍ KROK - vyplnit Subjekty'!B13</f>
        <v>0</v>
      </c>
      <c r="B83" s="133">
        <f>SUMIFS('Smluvní výzkum'!F6:F35,'Smluvní výzkum'!A6:A35,A16)</f>
        <v>0</v>
      </c>
    </row>
    <row r="84" spans="1:2">
      <c r="A84" s="132">
        <f>'PRVNÍ KROK - vyplnit Subjekty'!B14</f>
        <v>0</v>
      </c>
      <c r="B84" s="133">
        <f>SUMIFS('Smluvní výzkum'!F6:F35,'Smluvní výzkum'!A6:A35,A17)</f>
        <v>0</v>
      </c>
    </row>
    <row r="85" spans="1:2">
      <c r="A85" s="128" t="s">
        <v>720</v>
      </c>
      <c r="B85" s="129">
        <f>SUM(B86:B95)</f>
        <v>0</v>
      </c>
    </row>
    <row r="86" spans="1:2">
      <c r="A86" s="132">
        <f>'PRVNÍ KROK - vyplnit Subjekty'!B5</f>
        <v>0</v>
      </c>
      <c r="B86" s="133">
        <f>SUMIFS('Mzdy - Seznam zaměstnanců'!O7:O56,'Mzdy - Seznam zaměstnanců'!B7:B56,A19)</f>
        <v>0</v>
      </c>
    </row>
    <row r="87" spans="1:2">
      <c r="A87" s="132">
        <f>'PRVNÍ KROK - vyplnit Subjekty'!B6</f>
        <v>0</v>
      </c>
      <c r="B87" s="133">
        <f>SUMIFS('Mzdy - Seznam zaměstnanců'!O7:O56,'Mzdy - Seznam zaměstnanců'!B7:B56,A20)</f>
        <v>0</v>
      </c>
    </row>
    <row r="88" spans="1:2">
      <c r="A88" s="132">
        <f>'PRVNÍ KROK - vyplnit Subjekty'!B7</f>
        <v>0</v>
      </c>
      <c r="B88" s="133">
        <f>SUMIFS('Mzdy - Seznam zaměstnanců'!O7:O56,'Mzdy - Seznam zaměstnanců'!B7:B56,A21)</f>
        <v>0</v>
      </c>
    </row>
    <row r="89" spans="1:2">
      <c r="A89" s="132">
        <f>'PRVNÍ KROK - vyplnit Subjekty'!B8</f>
        <v>0</v>
      </c>
      <c r="B89" s="133">
        <f>SUMIFS('Mzdy - Seznam zaměstnanců'!O7:O56,'Mzdy - Seznam zaměstnanců'!B7:B56,A22)</f>
        <v>0</v>
      </c>
    </row>
    <row r="90" spans="1:2">
      <c r="A90" s="132">
        <f>'PRVNÍ KROK - vyplnit Subjekty'!B9</f>
        <v>0</v>
      </c>
      <c r="B90" s="133">
        <f>SUMIFS('Mzdy - Seznam zaměstnanců'!O7:O56,'Mzdy - Seznam zaměstnanců'!B7:B56,A23)</f>
        <v>0</v>
      </c>
    </row>
    <row r="91" spans="1:2">
      <c r="A91" s="132">
        <f>'PRVNÍ KROK - vyplnit Subjekty'!B10</f>
        <v>0</v>
      </c>
      <c r="B91" s="133">
        <f>SUMIFS('Mzdy - Seznam zaměstnanců'!O7:O56,'Mzdy - Seznam zaměstnanců'!B7:B56,A24)</f>
        <v>0</v>
      </c>
    </row>
    <row r="92" spans="1:2">
      <c r="A92" s="132">
        <f>'PRVNÍ KROK - vyplnit Subjekty'!B11</f>
        <v>0</v>
      </c>
      <c r="B92" s="133">
        <f>SUMIFS('Mzdy - Seznam zaměstnanců'!O7:O56,'Mzdy - Seznam zaměstnanců'!B7:B56,A25)</f>
        <v>0</v>
      </c>
    </row>
    <row r="93" spans="1:2">
      <c r="A93" s="132">
        <f>'PRVNÍ KROK - vyplnit Subjekty'!B12</f>
        <v>0</v>
      </c>
      <c r="B93" s="133">
        <f>SUMIFS('Mzdy - Seznam zaměstnanců'!O7:O56,'Mzdy - Seznam zaměstnanců'!B7:B56,A26)</f>
        <v>0</v>
      </c>
    </row>
    <row r="94" spans="1:2">
      <c r="A94" s="132">
        <f>'PRVNÍ KROK - vyplnit Subjekty'!B13</f>
        <v>0</v>
      </c>
      <c r="B94" s="133">
        <f>SUMIFS('Mzdy - Seznam zaměstnanců'!O7:O56,'Mzdy - Seznam zaměstnanců'!B7:B56,A27)</f>
        <v>0</v>
      </c>
    </row>
    <row r="95" spans="1:2">
      <c r="A95" s="132">
        <f>'PRVNÍ KROK - vyplnit Subjekty'!B14</f>
        <v>0</v>
      </c>
      <c r="B95" s="133">
        <f>SUMIFS('Mzdy - Seznam zaměstnanců'!O7:O56,'Mzdy - Seznam zaměstnanců'!B7:B56,A28)</f>
        <v>0</v>
      </c>
    </row>
    <row r="96" spans="1:2">
      <c r="A96" s="128" t="s">
        <v>721</v>
      </c>
      <c r="B96" s="129">
        <f>SUM(B97:B106)</f>
        <v>0</v>
      </c>
    </row>
    <row r="97" spans="1:2">
      <c r="A97" s="132">
        <f>'PRVNÍ KROK - vyplnit Subjekty'!B5</f>
        <v>0</v>
      </c>
      <c r="B97" s="133">
        <f>SUMIFS(Materiál!F6:F35,Materiál!A6:A35,A30)</f>
        <v>0</v>
      </c>
    </row>
    <row r="98" spans="1:2">
      <c r="A98" s="132">
        <f>'PRVNÍ KROK - vyplnit Subjekty'!B6</f>
        <v>0</v>
      </c>
      <c r="B98" s="133">
        <f>SUMIFS(Materiál!F6:F35,Materiál!A6:A35,A31)</f>
        <v>0</v>
      </c>
    </row>
    <row r="99" spans="1:2">
      <c r="A99" s="132">
        <f>'PRVNÍ KROK - vyplnit Subjekty'!B7</f>
        <v>0</v>
      </c>
      <c r="B99" s="133">
        <f>SUMIFS(Materiál!F6:F35,Materiál!A6:A35,A32)</f>
        <v>0</v>
      </c>
    </row>
    <row r="100" spans="1:2">
      <c r="A100" s="132">
        <f>'PRVNÍ KROK - vyplnit Subjekty'!B8</f>
        <v>0</v>
      </c>
      <c r="B100" s="133">
        <f>SUMIFS(Materiál!F6:F35,Materiál!A6:A35,A33)</f>
        <v>0</v>
      </c>
    </row>
    <row r="101" spans="1:2">
      <c r="A101" s="132">
        <f>'PRVNÍ KROK - vyplnit Subjekty'!B9</f>
        <v>0</v>
      </c>
      <c r="B101" s="133">
        <f>SUMIFS(Materiál!F6:F35,Materiál!A6:A35,A34)</f>
        <v>0</v>
      </c>
    </row>
    <row r="102" spans="1:2">
      <c r="A102" s="132">
        <f>'PRVNÍ KROK - vyplnit Subjekty'!B10</f>
        <v>0</v>
      </c>
      <c r="B102" s="133">
        <f>SUMIFS(Materiál!F6:F35,Materiál!A6:A35,A35)</f>
        <v>0</v>
      </c>
    </row>
    <row r="103" spans="1:2">
      <c r="A103" s="132">
        <f>'PRVNÍ KROK - vyplnit Subjekty'!B11</f>
        <v>0</v>
      </c>
      <c r="B103" s="133">
        <f>SUMIFS(Materiál!F6:F35,Materiál!A6:A35,A36)</f>
        <v>0</v>
      </c>
    </row>
    <row r="104" spans="1:2">
      <c r="A104" s="132">
        <f>'PRVNÍ KROK - vyplnit Subjekty'!B12</f>
        <v>0</v>
      </c>
      <c r="B104" s="133">
        <f>SUMIFS(Materiál!F6:F35,Materiál!A6:A35,A37)</f>
        <v>0</v>
      </c>
    </row>
    <row r="105" spans="1:2">
      <c r="A105" s="132">
        <f>'PRVNÍ KROK - vyplnit Subjekty'!B13</f>
        <v>0</v>
      </c>
      <c r="B105" s="133">
        <f>SUMIFS(Materiál!F6:F35,Materiál!A6:A35,A38)</f>
        <v>0</v>
      </c>
    </row>
    <row r="106" spans="1:2">
      <c r="A106" s="132">
        <f>'PRVNÍ KROK - vyplnit Subjekty'!B14</f>
        <v>0</v>
      </c>
      <c r="B106" s="133">
        <f>SUMIFS(Materiál!F6:F35,Materiál!A6:A35,A39)</f>
        <v>0</v>
      </c>
    </row>
    <row r="107" spans="1:2">
      <c r="A107" s="128" t="s">
        <v>757</v>
      </c>
      <c r="B107" s="129">
        <f>SUM(B108:B117)</f>
        <v>0</v>
      </c>
    </row>
    <row r="108" spans="1:2">
      <c r="A108" s="132">
        <f>'PRVNÍ KROK - vyplnit Subjekty'!B5</f>
        <v>0</v>
      </c>
      <c r="B108" s="133">
        <f>SUMIFS('Ostatní provozní náklady'!F6:F35,'Ostatní provozní náklady'!A6:A35,A41)</f>
        <v>0</v>
      </c>
    </row>
    <row r="109" spans="1:2">
      <c r="A109" s="132">
        <f>'PRVNÍ KROK - vyplnit Subjekty'!B6</f>
        <v>0</v>
      </c>
      <c r="B109" s="133">
        <f>SUMIFS('Ostatní provozní náklady'!F6:F35,'Ostatní provozní náklady'!A6:A35,A42)</f>
        <v>0</v>
      </c>
    </row>
    <row r="110" spans="1:2">
      <c r="A110" s="132">
        <f>'PRVNÍ KROK - vyplnit Subjekty'!B7</f>
        <v>0</v>
      </c>
      <c r="B110" s="133">
        <f>SUMIFS('Ostatní provozní náklady'!F6:F35,'Ostatní provozní náklady'!A6:A35,A43)</f>
        <v>0</v>
      </c>
    </row>
    <row r="111" spans="1:2">
      <c r="A111" s="132">
        <f>'PRVNÍ KROK - vyplnit Subjekty'!B8</f>
        <v>0</v>
      </c>
      <c r="B111" s="133">
        <f>SUMIFS('Ostatní provozní náklady'!F6:F35,'Ostatní provozní náklady'!A6:A35,A44)</f>
        <v>0</v>
      </c>
    </row>
    <row r="112" spans="1:2">
      <c r="A112" s="132">
        <f>'PRVNÍ KROK - vyplnit Subjekty'!B9</f>
        <v>0</v>
      </c>
      <c r="B112" s="133">
        <f>SUMIFS('Ostatní provozní náklady'!F6:F35,'Ostatní provozní náklady'!A6:A35,A45)</f>
        <v>0</v>
      </c>
    </row>
    <row r="113" spans="1:2">
      <c r="A113" s="132">
        <f>'PRVNÍ KROK - vyplnit Subjekty'!B10</f>
        <v>0</v>
      </c>
      <c r="B113" s="133">
        <f>SUMIFS('Ostatní provozní náklady'!F6:F35,'Ostatní provozní náklady'!A6:A35,A46)</f>
        <v>0</v>
      </c>
    </row>
    <row r="114" spans="1:2">
      <c r="A114" s="132">
        <f>'PRVNÍ KROK - vyplnit Subjekty'!B11</f>
        <v>0</v>
      </c>
      <c r="B114" s="133">
        <f>SUMIFS('Ostatní provozní náklady'!F6:F35,'Ostatní provozní náklady'!A6:A35,A47)</f>
        <v>0</v>
      </c>
    </row>
    <row r="115" spans="1:2">
      <c r="A115" s="132">
        <f>'PRVNÍ KROK - vyplnit Subjekty'!B12</f>
        <v>0</v>
      </c>
      <c r="B115" s="133">
        <f>SUMIFS('Ostatní provozní náklady'!F6:F35,'Ostatní provozní náklady'!A6:A35,A48)</f>
        <v>0</v>
      </c>
    </row>
    <row r="116" spans="1:2">
      <c r="A116" s="132">
        <f>'PRVNÍ KROK - vyplnit Subjekty'!B13</f>
        <v>0</v>
      </c>
      <c r="B116" s="133">
        <f>SUMIFS('Ostatní provozní náklady'!F6:F35,'Ostatní provozní náklady'!A6:A35,A49)</f>
        <v>0</v>
      </c>
    </row>
    <row r="117" spans="1:2">
      <c r="A117" s="132">
        <f>'PRVNÍ KROK - vyplnit Subjekty'!B14</f>
        <v>0</v>
      </c>
      <c r="B117" s="133">
        <f>SUMIFS('Ostatní provozní náklady'!F6:F35,'Ostatní provozní náklady'!A6:A35,A50)</f>
        <v>0</v>
      </c>
    </row>
    <row r="118" spans="1:2">
      <c r="A118" s="128" t="s">
        <v>722</v>
      </c>
      <c r="B118" s="129">
        <f>SUM(B119:B128)</f>
        <v>0</v>
      </c>
    </row>
    <row r="119" spans="1:2">
      <c r="A119" s="132">
        <f>'PRVNÍ KROK - vyplnit Subjekty'!B5</f>
        <v>0</v>
      </c>
      <c r="B119" s="133">
        <f>'Ostatní režie'!E6</f>
        <v>0</v>
      </c>
    </row>
    <row r="120" spans="1:2">
      <c r="A120" s="132">
        <f>'PRVNÍ KROK - vyplnit Subjekty'!B6</f>
        <v>0</v>
      </c>
      <c r="B120" s="133">
        <f>'Ostatní režie'!E7</f>
        <v>0</v>
      </c>
    </row>
    <row r="121" spans="1:2">
      <c r="A121" s="132">
        <f>'PRVNÍ KROK - vyplnit Subjekty'!B7</f>
        <v>0</v>
      </c>
      <c r="B121" s="133">
        <f>'Ostatní režie'!E8</f>
        <v>0</v>
      </c>
    </row>
    <row r="122" spans="1:2">
      <c r="A122" s="132">
        <f>'PRVNÍ KROK - vyplnit Subjekty'!B8</f>
        <v>0</v>
      </c>
      <c r="B122" s="133">
        <f>'Ostatní režie'!E9</f>
        <v>0</v>
      </c>
    </row>
    <row r="123" spans="1:2">
      <c r="A123" s="132">
        <f>'PRVNÍ KROK - vyplnit Subjekty'!B9</f>
        <v>0</v>
      </c>
      <c r="B123" s="133">
        <f>'Ostatní režie'!E10</f>
        <v>0</v>
      </c>
    </row>
    <row r="124" spans="1:2">
      <c r="A124" s="132">
        <f>'PRVNÍ KROK - vyplnit Subjekty'!B10</f>
        <v>0</v>
      </c>
      <c r="B124" s="133">
        <f>'Ostatní režie'!E11</f>
        <v>0</v>
      </c>
    </row>
    <row r="125" spans="1:2">
      <c r="A125" s="132">
        <f>'PRVNÍ KROK - vyplnit Subjekty'!B11</f>
        <v>0</v>
      </c>
      <c r="B125" s="133">
        <f>'Ostatní režie'!E12</f>
        <v>0</v>
      </c>
    </row>
    <row r="126" spans="1:2">
      <c r="A126" s="132">
        <f>'PRVNÍ KROK - vyplnit Subjekty'!B12</f>
        <v>0</v>
      </c>
      <c r="B126" s="133">
        <f>'Ostatní režie'!E13</f>
        <v>0</v>
      </c>
    </row>
    <row r="127" spans="1:2">
      <c r="A127" s="132">
        <f>'PRVNÍ KROK - vyplnit Subjekty'!B13</f>
        <v>0</v>
      </c>
      <c r="B127" s="133">
        <f>'Ostatní režie'!E14</f>
        <v>0</v>
      </c>
    </row>
    <row r="128" spans="1:2">
      <c r="A128" s="132">
        <f>'PRVNÍ KROK - vyplnit Subjekty'!B14</f>
        <v>0</v>
      </c>
      <c r="B128" s="133">
        <f>'Ostatní režie'!E15</f>
        <v>0</v>
      </c>
    </row>
    <row r="129" spans="1:2">
      <c r="A129" s="128" t="s">
        <v>723</v>
      </c>
      <c r="B129" s="129">
        <f>SUM(B130:B139)</f>
        <v>0</v>
      </c>
    </row>
    <row r="130" spans="1:2">
      <c r="A130" s="132">
        <f>'PRVNÍ KROK - vyplnit Subjekty'!B5</f>
        <v>0</v>
      </c>
      <c r="B130" s="133">
        <f>SUMIFS(Odpisy!J6:J35,Odpisy!A6:A35,A63)</f>
        <v>0</v>
      </c>
    </row>
    <row r="131" spans="1:2">
      <c r="A131" s="132">
        <f>'PRVNÍ KROK - vyplnit Subjekty'!B6</f>
        <v>0</v>
      </c>
      <c r="B131" s="133">
        <f>SUMIFS(Odpisy!J6:J35,Odpisy!A6:A35,A64)</f>
        <v>0</v>
      </c>
    </row>
    <row r="132" spans="1:2">
      <c r="A132" s="132">
        <f>'PRVNÍ KROK - vyplnit Subjekty'!B7</f>
        <v>0</v>
      </c>
      <c r="B132" s="133">
        <f>SUMIFS(Odpisy!J6:J35,Odpisy!A6:A35,A65)</f>
        <v>0</v>
      </c>
    </row>
    <row r="133" spans="1:2">
      <c r="A133" s="132">
        <f>'PRVNÍ KROK - vyplnit Subjekty'!B8</f>
        <v>0</v>
      </c>
      <c r="B133" s="133">
        <f>SUMIFS(Odpisy!J6:J35,Odpisy!A6:A35,A66)</f>
        <v>0</v>
      </c>
    </row>
    <row r="134" spans="1:2">
      <c r="A134" s="132">
        <f>'PRVNÍ KROK - vyplnit Subjekty'!B9</f>
        <v>0</v>
      </c>
      <c r="B134" s="133">
        <f>SUMIFS(Odpisy!J6:J35,Odpisy!A6:A35,A67)</f>
        <v>0</v>
      </c>
    </row>
    <row r="135" spans="1:2">
      <c r="A135" s="132">
        <f>'PRVNÍ KROK - vyplnit Subjekty'!B10</f>
        <v>0</v>
      </c>
      <c r="B135" s="133">
        <f>SUMIFS(Odpisy!J6:J35,Odpisy!A6:A35,A68)</f>
        <v>0</v>
      </c>
    </row>
    <row r="136" spans="1:2">
      <c r="A136" s="132">
        <f>'PRVNÍ KROK - vyplnit Subjekty'!B11</f>
        <v>0</v>
      </c>
      <c r="B136" s="133">
        <f>SUMIFS(Odpisy!J6:J35,Odpisy!A6:A35,A69)</f>
        <v>0</v>
      </c>
    </row>
    <row r="137" spans="1:2">
      <c r="A137" s="132">
        <f>'PRVNÍ KROK - vyplnit Subjekty'!B12</f>
        <v>0</v>
      </c>
      <c r="B137" s="133">
        <f>SUMIFS(Odpisy!J6:J35,Odpisy!A6:A35,A70)</f>
        <v>0</v>
      </c>
    </row>
    <row r="138" spans="1:2">
      <c r="A138" s="132">
        <f>'PRVNÍ KROK - vyplnit Subjekty'!B13</f>
        <v>0</v>
      </c>
      <c r="B138" s="133">
        <f>SUMIFS(Odpisy!J6:J35,Odpisy!A6:A35,A71)</f>
        <v>0</v>
      </c>
    </row>
    <row r="139" spans="1:2">
      <c r="A139" s="132">
        <f>'PRVNÍ KROK - vyplnit Subjekty'!B14</f>
        <v>0</v>
      </c>
      <c r="B139" s="133">
        <f>SUMIFS(Odpisy!J6:J35,Odpisy!A6:A35,A72)</f>
        <v>0</v>
      </c>
    </row>
  </sheetData>
  <sheetProtection algorithmName="SHA-512" hashValue="zmX6S+j/6p/9A29k70OLw+25E76YIFNdVWGB7lIf9gyG7Bkso/79dLN1aFVWuOyLbS8hGzquag7hYENXGa3eeQ==" saltValue="CyKN5VfbCLp35GhqLBgXrQ==" spinCount="100000" sheet="1" objects="1" scenarios="1"/>
  <mergeCells count="29">
    <mergeCell ref="E16:G16"/>
    <mergeCell ref="E17:G17"/>
    <mergeCell ref="E11:G11"/>
    <mergeCell ref="E12:G12"/>
    <mergeCell ref="J14:J15"/>
    <mergeCell ref="J10:J12"/>
    <mergeCell ref="E14:G14"/>
    <mergeCell ref="E15:G15"/>
    <mergeCell ref="D7:G7"/>
    <mergeCell ref="E8:G8"/>
    <mergeCell ref="E9:G9"/>
    <mergeCell ref="E10:G10"/>
    <mergeCell ref="E13:G13"/>
    <mergeCell ref="A1:H3"/>
    <mergeCell ref="D4:H4"/>
    <mergeCell ref="D5:G5"/>
    <mergeCell ref="D6:G6"/>
    <mergeCell ref="A4:B4"/>
    <mergeCell ref="D40:E40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</mergeCells>
  <phoneticPr fontId="4" type="noConversion"/>
  <conditionalFormatting sqref="H5">
    <cfRule type="cellIs" dxfId="5" priority="5" operator="greaterThan">
      <formula>0.3</formula>
    </cfRule>
    <cfRule type="cellIs" dxfId="4" priority="6" operator="lessThanOrEqual">
      <formula>0.3</formula>
    </cfRule>
  </conditionalFormatting>
  <conditionalFormatting sqref="H6">
    <cfRule type="cellIs" dxfId="3" priority="3" operator="greaterThan">
      <formula>0.2</formula>
    </cfRule>
    <cfRule type="cellIs" dxfId="2" priority="4" operator="lessThanOrEqual">
      <formula>0.2</formula>
    </cfRule>
  </conditionalFormatting>
  <conditionalFormatting sqref="H8">
    <cfRule type="cellIs" dxfId="1" priority="1" operator="lessThan">
      <formula>0.5</formula>
    </cfRule>
    <cfRule type="cellIs" dxfId="0" priority="2" operator="greaterThanOrEqual">
      <formula>0.5</formula>
    </cfRule>
  </conditionalFormatting>
  <dataValidations count="1">
    <dataValidation type="whole" operator="greaterThanOrEqual" allowBlank="1" showInputMessage="1" showErrorMessage="1" sqref="B8:B17 B19:B2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G20:G39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5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14"/>
  <sheetViews>
    <sheetView tabSelected="1" workbookViewId="0">
      <selection activeCell="B5" sqref="B5"/>
    </sheetView>
  </sheetViews>
  <sheetFormatPr defaultRowHeight="14.5"/>
  <cols>
    <col min="1" max="1" width="15.7265625" style="50" bestFit="1" customWidth="1"/>
    <col min="2" max="2" width="42.7265625" customWidth="1"/>
  </cols>
  <sheetData>
    <row r="1" spans="1:12" s="59" customFormat="1">
      <c r="A1" s="172"/>
      <c r="B1" s="172"/>
      <c r="C1" s="70"/>
      <c r="D1" s="70"/>
      <c r="E1" s="70"/>
      <c r="F1" s="70"/>
      <c r="G1" s="70"/>
      <c r="H1" s="8"/>
      <c r="J1" s="52"/>
      <c r="K1" s="55"/>
      <c r="L1" s="55"/>
    </row>
    <row r="2" spans="1:12" s="59" customFormat="1">
      <c r="A2" s="172"/>
      <c r="B2" s="172"/>
      <c r="C2" s="70"/>
      <c r="D2" s="70"/>
      <c r="E2" s="70"/>
      <c r="F2" s="70"/>
      <c r="G2" s="70"/>
      <c r="H2" s="8"/>
      <c r="J2" s="52"/>
      <c r="K2" s="55"/>
      <c r="L2" s="55"/>
    </row>
    <row r="3" spans="1:12" s="59" customFormat="1">
      <c r="A3" s="173"/>
      <c r="B3" s="173"/>
      <c r="C3" s="70"/>
      <c r="D3" s="70"/>
      <c r="E3" s="70"/>
      <c r="F3" s="70"/>
      <c r="G3" s="70"/>
      <c r="H3" s="8"/>
      <c r="J3" s="52"/>
      <c r="K3" s="55"/>
      <c r="L3" s="55"/>
    </row>
    <row r="4" spans="1:12">
      <c r="A4" s="97"/>
      <c r="B4" s="98" t="s">
        <v>733</v>
      </c>
    </row>
    <row r="5" spans="1:12">
      <c r="A5" s="99" t="s">
        <v>728</v>
      </c>
      <c r="B5" s="100"/>
    </row>
    <row r="6" spans="1:12">
      <c r="A6" s="99" t="s">
        <v>729</v>
      </c>
      <c r="B6" s="100"/>
    </row>
    <row r="7" spans="1:12">
      <c r="A7" s="99" t="s">
        <v>730</v>
      </c>
      <c r="B7" s="100"/>
    </row>
    <row r="8" spans="1:12">
      <c r="A8" s="99" t="s">
        <v>731</v>
      </c>
      <c r="B8" s="100"/>
    </row>
    <row r="9" spans="1:12">
      <c r="A9" s="99" t="s">
        <v>732</v>
      </c>
      <c r="B9" s="100"/>
    </row>
    <row r="10" spans="1:12">
      <c r="A10" s="99" t="s">
        <v>770</v>
      </c>
      <c r="B10" s="100"/>
    </row>
    <row r="11" spans="1:12">
      <c r="A11" s="99" t="s">
        <v>771</v>
      </c>
      <c r="B11" s="100"/>
    </row>
    <row r="12" spans="1:12">
      <c r="A12" s="99" t="s">
        <v>772</v>
      </c>
      <c r="B12" s="100"/>
    </row>
    <row r="13" spans="1:12">
      <c r="A13" s="99" t="s">
        <v>773</v>
      </c>
      <c r="B13" s="100"/>
    </row>
    <row r="14" spans="1:12">
      <c r="A14" s="99" t="s">
        <v>774</v>
      </c>
      <c r="B14" s="100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R31" sqref="R31"/>
    </sheetView>
  </sheetViews>
  <sheetFormatPr defaultRowHeight="14.5"/>
  <cols>
    <col min="1" max="16384" width="8.7265625" style="59"/>
  </cols>
  <sheetData>
    <row r="3" spans="1:14" ht="15" thickBot="1"/>
    <row r="4" spans="1:14" ht="19" thickBot="1">
      <c r="A4" s="192" t="s">
        <v>781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</row>
    <row r="5" spans="1:14">
      <c r="A5" s="195" t="s">
        <v>57</v>
      </c>
      <c r="B5" s="196"/>
      <c r="C5" s="196"/>
      <c r="D5" s="196"/>
      <c r="E5" s="197" t="s">
        <v>58</v>
      </c>
      <c r="F5" s="197"/>
      <c r="G5" s="197"/>
      <c r="H5" s="197"/>
      <c r="I5" s="197"/>
      <c r="J5" s="197"/>
      <c r="K5" s="197"/>
      <c r="L5" s="197"/>
      <c r="M5" s="197"/>
      <c r="N5" s="198"/>
    </row>
    <row r="6" spans="1:14" ht="15" customHeight="1">
      <c r="A6" s="189" t="s">
        <v>2</v>
      </c>
      <c r="B6" s="190"/>
      <c r="C6" s="190"/>
      <c r="D6" s="190"/>
      <c r="E6" s="190" t="s">
        <v>59</v>
      </c>
      <c r="F6" s="190"/>
      <c r="G6" s="190"/>
      <c r="H6" s="190"/>
      <c r="I6" s="190"/>
      <c r="J6" s="190"/>
      <c r="K6" s="190"/>
      <c r="L6" s="190"/>
      <c r="M6" s="190"/>
      <c r="N6" s="191"/>
    </row>
    <row r="7" spans="1:14">
      <c r="A7" s="189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</row>
    <row r="8" spans="1:14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</row>
    <row r="9" spans="1:14" ht="15" customHeight="1">
      <c r="A9" s="189" t="s">
        <v>55</v>
      </c>
      <c r="B9" s="190"/>
      <c r="C9" s="190"/>
      <c r="D9" s="190"/>
      <c r="E9" s="190" t="s">
        <v>782</v>
      </c>
      <c r="F9" s="190"/>
      <c r="G9" s="190"/>
      <c r="H9" s="190"/>
      <c r="I9" s="190"/>
      <c r="J9" s="190"/>
      <c r="K9" s="190"/>
      <c r="L9" s="190"/>
      <c r="M9" s="190"/>
      <c r="N9" s="191"/>
    </row>
    <row r="10" spans="1:14">
      <c r="A10" s="18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1:14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</row>
    <row r="12" spans="1:14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1"/>
    </row>
    <row r="13" spans="1:14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</row>
    <row r="14" spans="1:14" ht="15" customHeight="1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1"/>
    </row>
    <row r="15" spans="1:14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14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1:14" ht="15" customHeight="1">
      <c r="A17" s="183" t="s">
        <v>60</v>
      </c>
      <c r="B17" s="175"/>
      <c r="C17" s="175"/>
      <c r="D17" s="184"/>
      <c r="E17" s="174" t="s">
        <v>65</v>
      </c>
      <c r="F17" s="175"/>
      <c r="G17" s="175"/>
      <c r="H17" s="175"/>
      <c r="I17" s="175"/>
      <c r="J17" s="175"/>
      <c r="K17" s="175"/>
      <c r="L17" s="175"/>
      <c r="M17" s="175"/>
      <c r="N17" s="176"/>
    </row>
    <row r="18" spans="1:14">
      <c r="A18" s="185"/>
      <c r="B18" s="178"/>
      <c r="C18" s="178"/>
      <c r="D18" s="186"/>
      <c r="E18" s="177"/>
      <c r="F18" s="178"/>
      <c r="G18" s="178"/>
      <c r="H18" s="178"/>
      <c r="I18" s="178"/>
      <c r="J18" s="178"/>
      <c r="K18" s="178"/>
      <c r="L18" s="178"/>
      <c r="M18" s="178"/>
      <c r="N18" s="179"/>
    </row>
    <row r="19" spans="1:14">
      <c r="A19" s="187"/>
      <c r="B19" s="181"/>
      <c r="C19" s="181"/>
      <c r="D19" s="188"/>
      <c r="E19" s="180"/>
      <c r="F19" s="181"/>
      <c r="G19" s="181"/>
      <c r="H19" s="181"/>
      <c r="I19" s="181"/>
      <c r="J19" s="181"/>
      <c r="K19" s="181"/>
      <c r="L19" s="181"/>
      <c r="M19" s="181"/>
      <c r="N19" s="182"/>
    </row>
    <row r="20" spans="1:14" ht="15" customHeight="1">
      <c r="A20" s="183" t="s">
        <v>783</v>
      </c>
      <c r="B20" s="175"/>
      <c r="C20" s="175"/>
      <c r="D20" s="184"/>
      <c r="E20" s="174" t="s">
        <v>784</v>
      </c>
      <c r="F20" s="175"/>
      <c r="G20" s="175"/>
      <c r="H20" s="175"/>
      <c r="I20" s="175"/>
      <c r="J20" s="175"/>
      <c r="K20" s="175"/>
      <c r="L20" s="175"/>
      <c r="M20" s="175"/>
      <c r="N20" s="176"/>
    </row>
    <row r="21" spans="1:14">
      <c r="A21" s="185"/>
      <c r="B21" s="178"/>
      <c r="C21" s="178"/>
      <c r="D21" s="186"/>
      <c r="E21" s="177"/>
      <c r="F21" s="178"/>
      <c r="G21" s="178"/>
      <c r="H21" s="178"/>
      <c r="I21" s="178"/>
      <c r="J21" s="178"/>
      <c r="K21" s="178"/>
      <c r="L21" s="178"/>
      <c r="M21" s="178"/>
      <c r="N21" s="179"/>
    </row>
    <row r="22" spans="1:14">
      <c r="A22" s="187"/>
      <c r="B22" s="181"/>
      <c r="C22" s="181"/>
      <c r="D22" s="188"/>
      <c r="E22" s="180"/>
      <c r="F22" s="181"/>
      <c r="G22" s="181"/>
      <c r="H22" s="181"/>
      <c r="I22" s="181"/>
      <c r="J22" s="181"/>
      <c r="K22" s="181"/>
      <c r="L22" s="181"/>
      <c r="M22" s="181"/>
      <c r="N22" s="182"/>
    </row>
    <row r="23" spans="1:14" ht="15" customHeight="1">
      <c r="A23" s="189" t="s">
        <v>61</v>
      </c>
      <c r="B23" s="190"/>
      <c r="C23" s="190"/>
      <c r="D23" s="190"/>
      <c r="E23" s="190" t="s">
        <v>66</v>
      </c>
      <c r="F23" s="190"/>
      <c r="G23" s="190"/>
      <c r="H23" s="190"/>
      <c r="I23" s="190"/>
      <c r="J23" s="190"/>
      <c r="K23" s="190"/>
      <c r="L23" s="190"/>
      <c r="M23" s="190"/>
      <c r="N23" s="191"/>
    </row>
    <row r="24" spans="1:14">
      <c r="A24" s="189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1"/>
    </row>
    <row r="25" spans="1:14" ht="15" customHeight="1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1"/>
    </row>
    <row r="26" spans="1:14">
      <c r="A26" s="189" t="s">
        <v>62</v>
      </c>
      <c r="B26" s="190"/>
      <c r="C26" s="190"/>
      <c r="D26" s="190"/>
      <c r="E26" s="190" t="s">
        <v>785</v>
      </c>
      <c r="F26" s="190"/>
      <c r="G26" s="190"/>
      <c r="H26" s="190"/>
      <c r="I26" s="190"/>
      <c r="J26" s="190"/>
      <c r="K26" s="190"/>
      <c r="L26" s="190"/>
      <c r="M26" s="190"/>
      <c r="N26" s="191"/>
    </row>
    <row r="27" spans="1:14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1"/>
    </row>
    <row r="28" spans="1:14" ht="15" customHeight="1">
      <c r="A28" s="189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1"/>
    </row>
    <row r="29" spans="1:14">
      <c r="A29" s="189" t="s">
        <v>63</v>
      </c>
      <c r="B29" s="190"/>
      <c r="C29" s="190"/>
      <c r="D29" s="190"/>
      <c r="E29" s="190" t="s">
        <v>67</v>
      </c>
      <c r="F29" s="190"/>
      <c r="G29" s="190"/>
      <c r="H29" s="190"/>
      <c r="I29" s="190"/>
      <c r="J29" s="190"/>
      <c r="K29" s="190"/>
      <c r="L29" s="190"/>
      <c r="M29" s="190"/>
      <c r="N29" s="191"/>
    </row>
    <row r="30" spans="1:14">
      <c r="A30" s="189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1"/>
    </row>
    <row r="31" spans="1:14">
      <c r="A31" s="183" t="s">
        <v>786</v>
      </c>
      <c r="B31" s="175"/>
      <c r="C31" s="175"/>
      <c r="D31" s="184"/>
      <c r="E31" s="174" t="s">
        <v>68</v>
      </c>
      <c r="F31" s="175"/>
      <c r="G31" s="175"/>
      <c r="H31" s="175"/>
      <c r="I31" s="175"/>
      <c r="J31" s="175"/>
      <c r="K31" s="175"/>
      <c r="L31" s="175"/>
      <c r="M31" s="175"/>
      <c r="N31" s="176"/>
    </row>
    <row r="32" spans="1:14">
      <c r="A32" s="185"/>
      <c r="B32" s="178"/>
      <c r="C32" s="178"/>
      <c r="D32" s="186"/>
      <c r="E32" s="177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1:14">
      <c r="A33" s="187"/>
      <c r="B33" s="181"/>
      <c r="C33" s="181"/>
      <c r="D33" s="188"/>
      <c r="E33" s="180"/>
      <c r="F33" s="181"/>
      <c r="G33" s="181"/>
      <c r="H33" s="181"/>
      <c r="I33" s="181"/>
      <c r="J33" s="181"/>
      <c r="K33" s="181"/>
      <c r="L33" s="181"/>
      <c r="M33" s="181"/>
      <c r="N33" s="182"/>
    </row>
    <row r="34" spans="1:14">
      <c r="A34" s="183" t="s">
        <v>787</v>
      </c>
      <c r="B34" s="175"/>
      <c r="C34" s="175"/>
      <c r="D34" s="184"/>
      <c r="E34" s="174" t="s">
        <v>788</v>
      </c>
      <c r="F34" s="175"/>
      <c r="G34" s="175"/>
      <c r="H34" s="175"/>
      <c r="I34" s="175"/>
      <c r="J34" s="175"/>
      <c r="K34" s="175"/>
      <c r="L34" s="175"/>
      <c r="M34" s="175"/>
      <c r="N34" s="176"/>
    </row>
    <row r="35" spans="1:14">
      <c r="A35" s="187"/>
      <c r="B35" s="181"/>
      <c r="C35" s="181"/>
      <c r="D35" s="188"/>
      <c r="E35" s="180"/>
      <c r="F35" s="181"/>
      <c r="G35" s="181"/>
      <c r="H35" s="181"/>
      <c r="I35" s="181"/>
      <c r="J35" s="181"/>
      <c r="K35" s="181"/>
      <c r="L35" s="181"/>
      <c r="M35" s="181"/>
      <c r="N35" s="182"/>
    </row>
    <row r="36" spans="1:14">
      <c r="A36" s="199" t="s">
        <v>789</v>
      </c>
      <c r="B36" s="200"/>
      <c r="C36" s="200"/>
      <c r="D36" s="200"/>
      <c r="E36" s="203" t="s">
        <v>790</v>
      </c>
      <c r="F36" s="203"/>
      <c r="G36" s="203"/>
      <c r="H36" s="203"/>
      <c r="I36" s="203"/>
      <c r="J36" s="203"/>
      <c r="K36" s="203"/>
      <c r="L36" s="203"/>
      <c r="M36" s="203"/>
      <c r="N36" s="204"/>
    </row>
    <row r="37" spans="1:14">
      <c r="A37" s="199"/>
      <c r="B37" s="200"/>
      <c r="C37" s="200"/>
      <c r="D37" s="200"/>
      <c r="E37" s="203"/>
      <c r="F37" s="203"/>
      <c r="G37" s="203"/>
      <c r="H37" s="203"/>
      <c r="I37" s="203"/>
      <c r="J37" s="203"/>
      <c r="K37" s="203"/>
      <c r="L37" s="203"/>
      <c r="M37" s="203"/>
      <c r="N37" s="204"/>
    </row>
    <row r="38" spans="1:14" ht="15" thickBot="1">
      <c r="A38" s="201"/>
      <c r="B38" s="202"/>
      <c r="C38" s="202"/>
      <c r="D38" s="202"/>
      <c r="E38" s="205"/>
      <c r="F38" s="205"/>
      <c r="G38" s="205"/>
      <c r="H38" s="205"/>
      <c r="I38" s="205"/>
      <c r="J38" s="205"/>
      <c r="K38" s="205"/>
      <c r="L38" s="205"/>
      <c r="M38" s="205"/>
      <c r="N38" s="206"/>
    </row>
  </sheetData>
  <mergeCells count="23">
    <mergeCell ref="A31:D33"/>
    <mergeCell ref="E31:N33"/>
    <mergeCell ref="A34:D35"/>
    <mergeCell ref="E34:N35"/>
    <mergeCell ref="A36:D38"/>
    <mergeCell ref="E36:N38"/>
    <mergeCell ref="A23:D25"/>
    <mergeCell ref="E23:N25"/>
    <mergeCell ref="A26:D28"/>
    <mergeCell ref="E26:N28"/>
    <mergeCell ref="A29:D30"/>
    <mergeCell ref="E29:N30"/>
    <mergeCell ref="A4:N4"/>
    <mergeCell ref="A5:D5"/>
    <mergeCell ref="E5:N5"/>
    <mergeCell ref="E6:N8"/>
    <mergeCell ref="A6:D8"/>
    <mergeCell ref="E17:N19"/>
    <mergeCell ref="E20:N22"/>
    <mergeCell ref="A17:D19"/>
    <mergeCell ref="A20:D22"/>
    <mergeCell ref="A9:D16"/>
    <mergeCell ref="E9:N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O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4.5"/>
  <cols>
    <col min="1" max="1" width="6.81640625" customWidth="1"/>
    <col min="2" max="2" width="21.7265625" style="59" customWidth="1"/>
    <col min="3" max="3" width="27.1796875" style="3" bestFit="1" customWidth="1"/>
    <col min="4" max="4" width="22.81640625" style="56" bestFit="1" customWidth="1"/>
    <col min="5" max="5" width="22.81640625" style="3" customWidth="1"/>
    <col min="6" max="7" width="22.81640625" style="56" customWidth="1"/>
    <col min="8" max="8" width="29.81640625" style="3" customWidth="1"/>
    <col min="9" max="9" width="30" style="3" bestFit="1" customWidth="1"/>
    <col min="10" max="11" width="28" style="80" customWidth="1"/>
    <col min="12" max="12" width="27.54296875" customWidth="1"/>
    <col min="13" max="13" width="20.7265625" style="52" customWidth="1"/>
    <col min="14" max="15" width="20.7265625" style="81" customWidth="1"/>
  </cols>
  <sheetData>
    <row r="4" spans="1:15" ht="21.5" thickBot="1">
      <c r="A4" s="215" t="s">
        <v>726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5" ht="44" thickBot="1">
      <c r="A5" s="222" t="s">
        <v>3</v>
      </c>
      <c r="B5" s="207" t="s">
        <v>734</v>
      </c>
      <c r="C5" s="207" t="s">
        <v>2</v>
      </c>
      <c r="D5" s="220" t="s">
        <v>55</v>
      </c>
      <c r="E5" s="207" t="s">
        <v>54</v>
      </c>
      <c r="F5" s="220" t="s">
        <v>791</v>
      </c>
      <c r="G5" s="220" t="s">
        <v>61</v>
      </c>
      <c r="H5" s="207" t="s">
        <v>62</v>
      </c>
      <c r="I5" s="207" t="s">
        <v>63</v>
      </c>
      <c r="J5" s="218" t="s">
        <v>56</v>
      </c>
      <c r="K5" s="224" t="s">
        <v>787</v>
      </c>
      <c r="L5" s="53" t="s">
        <v>64</v>
      </c>
      <c r="M5" s="209" t="s">
        <v>692</v>
      </c>
      <c r="N5" s="211" t="s">
        <v>693</v>
      </c>
      <c r="O5" s="213" t="s">
        <v>694</v>
      </c>
    </row>
    <row r="6" spans="1:15" ht="15" thickBot="1">
      <c r="A6" s="223"/>
      <c r="B6" s="208"/>
      <c r="C6" s="208"/>
      <c r="D6" s="221"/>
      <c r="E6" s="208"/>
      <c r="F6" s="221"/>
      <c r="G6" s="221"/>
      <c r="H6" s="208"/>
      <c r="I6" s="208"/>
      <c r="J6" s="219"/>
      <c r="K6" s="225"/>
      <c r="L6" s="54" t="str">
        <f>IF(J7="","",SUM(J7:J56))</f>
        <v/>
      </c>
      <c r="M6" s="210"/>
      <c r="N6" s="212"/>
      <c r="O6" s="214"/>
    </row>
    <row r="7" spans="1:15">
      <c r="A7" s="92" t="s">
        <v>4</v>
      </c>
      <c r="B7" s="93"/>
      <c r="C7" s="94"/>
      <c r="D7" s="95"/>
      <c r="E7" s="94"/>
      <c r="F7" s="95"/>
      <c r="G7" s="95"/>
      <c r="H7" s="96"/>
      <c r="I7" s="94"/>
      <c r="J7" s="166" t="str">
        <f>IF(OR(B7="",C7="",D7="",E7="",F7="",G7="",H7="",I7=""),"",D7*H7*I7*1.338)</f>
        <v/>
      </c>
      <c r="K7" s="156"/>
      <c r="L7" t="str">
        <f t="shared" ref="L7:L38" si="0">IF(COUNTIF(C:C,C7)&gt;1=TRUE,"Chyba vyplnění, rozlište stejné pozice číslem","")</f>
        <v/>
      </c>
      <c r="M7" s="165"/>
      <c r="N7" s="101">
        <f>IFERROR(J7*M7,0)</f>
        <v>0</v>
      </c>
      <c r="O7" s="157">
        <f>IFERROR(J7-N7,0)</f>
        <v>0</v>
      </c>
    </row>
    <row r="8" spans="1:15">
      <c r="A8" s="5" t="s">
        <v>5</v>
      </c>
      <c r="B8" s="74"/>
      <c r="C8" s="4"/>
      <c r="D8" s="76"/>
      <c r="E8" s="4"/>
      <c r="F8" s="76"/>
      <c r="G8" s="76"/>
      <c r="H8" s="4"/>
      <c r="I8" s="4"/>
      <c r="J8" s="166" t="str">
        <f t="shared" ref="J8:J56" si="1">IF(OR(B8="",C8="",D8="",E8="",F8="",G8="",H8="",I8=""),"",D8*H8*I8*1.338)</f>
        <v/>
      </c>
      <c r="K8" s="78"/>
      <c r="L8" t="str">
        <f t="shared" si="0"/>
        <v/>
      </c>
      <c r="M8" s="164"/>
      <c r="N8" s="101">
        <f t="shared" ref="N8:N56" si="2">IFERROR(J8*M8,0)</f>
        <v>0</v>
      </c>
      <c r="O8" s="157">
        <f t="shared" ref="O8:O56" si="3">IFERROR(J8-N8,0)</f>
        <v>0</v>
      </c>
    </row>
    <row r="9" spans="1:15">
      <c r="A9" s="5" t="s">
        <v>6</v>
      </c>
      <c r="B9" s="74"/>
      <c r="C9" s="4"/>
      <c r="D9" s="76"/>
      <c r="E9" s="4"/>
      <c r="F9" s="76"/>
      <c r="G9" s="76"/>
      <c r="H9" s="4"/>
      <c r="I9" s="4"/>
      <c r="J9" s="166" t="str">
        <f t="shared" si="1"/>
        <v/>
      </c>
      <c r="K9" s="78"/>
      <c r="L9" s="163" t="str">
        <f t="shared" si="0"/>
        <v/>
      </c>
      <c r="M9" s="161"/>
      <c r="N9" s="101">
        <f t="shared" si="2"/>
        <v>0</v>
      </c>
      <c r="O9" s="157">
        <f t="shared" si="3"/>
        <v>0</v>
      </c>
    </row>
    <row r="10" spans="1:15">
      <c r="A10" s="5" t="s">
        <v>7</v>
      </c>
      <c r="B10" s="74"/>
      <c r="C10" s="4"/>
      <c r="D10" s="76"/>
      <c r="E10" s="4"/>
      <c r="F10" s="76"/>
      <c r="G10" s="76"/>
      <c r="H10" s="4"/>
      <c r="I10" s="4"/>
      <c r="J10" s="166" t="str">
        <f t="shared" si="1"/>
        <v/>
      </c>
      <c r="K10" s="78"/>
      <c r="L10" s="163" t="str">
        <f t="shared" si="0"/>
        <v/>
      </c>
      <c r="M10" s="161"/>
      <c r="N10" s="101">
        <f t="shared" si="2"/>
        <v>0</v>
      </c>
      <c r="O10" s="158">
        <f t="shared" si="3"/>
        <v>0</v>
      </c>
    </row>
    <row r="11" spans="1:15">
      <c r="A11" s="5" t="s">
        <v>8</v>
      </c>
      <c r="B11" s="74"/>
      <c r="C11" s="4"/>
      <c r="D11" s="76"/>
      <c r="E11" s="4"/>
      <c r="F11" s="76"/>
      <c r="G11" s="76"/>
      <c r="H11" s="4"/>
      <c r="I11" s="4"/>
      <c r="J11" s="166" t="str">
        <f t="shared" si="1"/>
        <v/>
      </c>
      <c r="K11" s="78"/>
      <c r="L11" s="163" t="str">
        <f t="shared" si="0"/>
        <v/>
      </c>
      <c r="M11" s="161"/>
      <c r="N11" s="101">
        <f t="shared" si="2"/>
        <v>0</v>
      </c>
      <c r="O11" s="157">
        <f t="shared" si="3"/>
        <v>0</v>
      </c>
    </row>
    <row r="12" spans="1:15">
      <c r="A12" s="5" t="s">
        <v>9</v>
      </c>
      <c r="B12" s="74"/>
      <c r="C12" s="4"/>
      <c r="D12" s="76"/>
      <c r="E12" s="4"/>
      <c r="F12" s="76"/>
      <c r="G12" s="76"/>
      <c r="H12" s="4"/>
      <c r="I12" s="4"/>
      <c r="J12" s="166" t="str">
        <f t="shared" si="1"/>
        <v/>
      </c>
      <c r="K12" s="78"/>
      <c r="L12" s="163" t="str">
        <f t="shared" si="0"/>
        <v/>
      </c>
      <c r="M12" s="161"/>
      <c r="N12" s="101">
        <f t="shared" si="2"/>
        <v>0</v>
      </c>
      <c r="O12" s="157">
        <f t="shared" si="3"/>
        <v>0</v>
      </c>
    </row>
    <row r="13" spans="1:15">
      <c r="A13" s="5" t="s">
        <v>10</v>
      </c>
      <c r="B13" s="74"/>
      <c r="C13" s="4"/>
      <c r="D13" s="76"/>
      <c r="E13" s="4"/>
      <c r="F13" s="76"/>
      <c r="G13" s="76"/>
      <c r="H13" s="4"/>
      <c r="I13" s="4"/>
      <c r="J13" s="166" t="str">
        <f t="shared" si="1"/>
        <v/>
      </c>
      <c r="K13" s="78"/>
      <c r="L13" s="163" t="str">
        <f t="shared" si="0"/>
        <v/>
      </c>
      <c r="M13" s="161"/>
      <c r="N13" s="101">
        <f t="shared" si="2"/>
        <v>0</v>
      </c>
      <c r="O13" s="157">
        <f t="shared" si="3"/>
        <v>0</v>
      </c>
    </row>
    <row r="14" spans="1:15">
      <c r="A14" s="5" t="s">
        <v>11</v>
      </c>
      <c r="B14" s="74"/>
      <c r="C14" s="4"/>
      <c r="D14" s="76"/>
      <c r="E14" s="4"/>
      <c r="F14" s="76"/>
      <c r="G14" s="76"/>
      <c r="H14" s="4"/>
      <c r="I14" s="4"/>
      <c r="J14" s="166" t="str">
        <f t="shared" si="1"/>
        <v/>
      </c>
      <c r="K14" s="78"/>
      <c r="L14" s="163" t="str">
        <f t="shared" si="0"/>
        <v/>
      </c>
      <c r="M14" s="161"/>
      <c r="N14" s="101">
        <f t="shared" si="2"/>
        <v>0</v>
      </c>
      <c r="O14" s="157">
        <f t="shared" si="3"/>
        <v>0</v>
      </c>
    </row>
    <row r="15" spans="1:15">
      <c r="A15" s="5" t="s">
        <v>12</v>
      </c>
      <c r="B15" s="74"/>
      <c r="C15" s="4"/>
      <c r="D15" s="76"/>
      <c r="E15" s="4"/>
      <c r="F15" s="76"/>
      <c r="G15" s="76"/>
      <c r="H15" s="4"/>
      <c r="I15" s="4"/>
      <c r="J15" s="166" t="str">
        <f t="shared" si="1"/>
        <v/>
      </c>
      <c r="K15" s="78"/>
      <c r="L15" s="163" t="str">
        <f t="shared" si="0"/>
        <v/>
      </c>
      <c r="M15" s="161"/>
      <c r="N15" s="101">
        <f t="shared" si="2"/>
        <v>0</v>
      </c>
      <c r="O15" s="157">
        <f t="shared" si="3"/>
        <v>0</v>
      </c>
    </row>
    <row r="16" spans="1:15">
      <c r="A16" s="5" t="s">
        <v>13</v>
      </c>
      <c r="B16" s="74"/>
      <c r="C16" s="4"/>
      <c r="D16" s="76"/>
      <c r="E16" s="4"/>
      <c r="F16" s="76"/>
      <c r="G16" s="76"/>
      <c r="H16" s="4"/>
      <c r="I16" s="4"/>
      <c r="J16" s="166" t="str">
        <f t="shared" si="1"/>
        <v/>
      </c>
      <c r="K16" s="78"/>
      <c r="L16" s="163" t="str">
        <f t="shared" si="0"/>
        <v/>
      </c>
      <c r="M16" s="161"/>
      <c r="N16" s="101">
        <f t="shared" si="2"/>
        <v>0</v>
      </c>
      <c r="O16" s="157">
        <f t="shared" si="3"/>
        <v>0</v>
      </c>
    </row>
    <row r="17" spans="1:15">
      <c r="A17" s="5" t="s">
        <v>14</v>
      </c>
      <c r="B17" s="74"/>
      <c r="C17" s="4"/>
      <c r="D17" s="76"/>
      <c r="E17" s="4"/>
      <c r="F17" s="76"/>
      <c r="G17" s="76"/>
      <c r="H17" s="4"/>
      <c r="I17" s="4"/>
      <c r="J17" s="166" t="str">
        <f t="shared" si="1"/>
        <v/>
      </c>
      <c r="K17" s="78"/>
      <c r="L17" s="163" t="str">
        <f t="shared" si="0"/>
        <v/>
      </c>
      <c r="M17" s="161"/>
      <c r="N17" s="101">
        <f t="shared" si="2"/>
        <v>0</v>
      </c>
      <c r="O17" s="157">
        <f t="shared" si="3"/>
        <v>0</v>
      </c>
    </row>
    <row r="18" spans="1:15">
      <c r="A18" s="5" t="s">
        <v>15</v>
      </c>
      <c r="B18" s="74"/>
      <c r="C18" s="4"/>
      <c r="D18" s="76"/>
      <c r="E18" s="4"/>
      <c r="F18" s="76"/>
      <c r="G18" s="76"/>
      <c r="H18" s="4"/>
      <c r="I18" s="4"/>
      <c r="J18" s="166" t="str">
        <f t="shared" si="1"/>
        <v/>
      </c>
      <c r="K18" s="78"/>
      <c r="L18" s="163" t="str">
        <f t="shared" si="0"/>
        <v/>
      </c>
      <c r="M18" s="161"/>
      <c r="N18" s="101">
        <f t="shared" si="2"/>
        <v>0</v>
      </c>
      <c r="O18" s="157">
        <f t="shared" si="3"/>
        <v>0</v>
      </c>
    </row>
    <row r="19" spans="1:15">
      <c r="A19" s="5" t="s">
        <v>16</v>
      </c>
      <c r="B19" s="74"/>
      <c r="C19" s="4"/>
      <c r="D19" s="76"/>
      <c r="E19" s="4"/>
      <c r="F19" s="76"/>
      <c r="G19" s="76"/>
      <c r="H19" s="4"/>
      <c r="I19" s="4"/>
      <c r="J19" s="166" t="str">
        <f t="shared" si="1"/>
        <v/>
      </c>
      <c r="K19" s="78"/>
      <c r="L19" s="163" t="str">
        <f t="shared" si="0"/>
        <v/>
      </c>
      <c r="M19" s="161"/>
      <c r="N19" s="101">
        <f t="shared" si="2"/>
        <v>0</v>
      </c>
      <c r="O19" s="157">
        <f t="shared" si="3"/>
        <v>0</v>
      </c>
    </row>
    <row r="20" spans="1:15">
      <c r="A20" s="5" t="s">
        <v>17</v>
      </c>
      <c r="B20" s="74"/>
      <c r="C20" s="4"/>
      <c r="D20" s="76"/>
      <c r="E20" s="4"/>
      <c r="F20" s="76"/>
      <c r="G20" s="76"/>
      <c r="H20" s="4"/>
      <c r="I20" s="4"/>
      <c r="J20" s="166" t="str">
        <f t="shared" si="1"/>
        <v/>
      </c>
      <c r="K20" s="78"/>
      <c r="L20" s="163" t="str">
        <f t="shared" si="0"/>
        <v/>
      </c>
      <c r="M20" s="161"/>
      <c r="N20" s="101">
        <f t="shared" si="2"/>
        <v>0</v>
      </c>
      <c r="O20" s="157">
        <f t="shared" si="3"/>
        <v>0</v>
      </c>
    </row>
    <row r="21" spans="1:15">
      <c r="A21" s="5" t="s">
        <v>18</v>
      </c>
      <c r="B21" s="74"/>
      <c r="C21" s="4"/>
      <c r="D21" s="76"/>
      <c r="E21" s="4"/>
      <c r="F21" s="76"/>
      <c r="G21" s="76"/>
      <c r="H21" s="4"/>
      <c r="I21" s="4"/>
      <c r="J21" s="166" t="str">
        <f t="shared" si="1"/>
        <v/>
      </c>
      <c r="K21" s="78"/>
      <c r="L21" s="163" t="str">
        <f t="shared" si="0"/>
        <v/>
      </c>
      <c r="M21" s="161"/>
      <c r="N21" s="101">
        <f t="shared" si="2"/>
        <v>0</v>
      </c>
      <c r="O21" s="157">
        <f t="shared" si="3"/>
        <v>0</v>
      </c>
    </row>
    <row r="22" spans="1:15">
      <c r="A22" s="5" t="s">
        <v>19</v>
      </c>
      <c r="B22" s="74"/>
      <c r="C22" s="4"/>
      <c r="D22" s="76"/>
      <c r="E22" s="4"/>
      <c r="F22" s="76"/>
      <c r="G22" s="76"/>
      <c r="H22" s="4"/>
      <c r="I22" s="4"/>
      <c r="J22" s="166" t="str">
        <f t="shared" si="1"/>
        <v/>
      </c>
      <c r="K22" s="78"/>
      <c r="L22" s="163" t="str">
        <f t="shared" si="0"/>
        <v/>
      </c>
      <c r="M22" s="161"/>
      <c r="N22" s="101">
        <f t="shared" si="2"/>
        <v>0</v>
      </c>
      <c r="O22" s="157">
        <f t="shared" si="3"/>
        <v>0</v>
      </c>
    </row>
    <row r="23" spans="1:15">
      <c r="A23" s="5" t="s">
        <v>20</v>
      </c>
      <c r="B23" s="74"/>
      <c r="C23" s="4"/>
      <c r="D23" s="76"/>
      <c r="E23" s="4"/>
      <c r="F23" s="76"/>
      <c r="G23" s="76"/>
      <c r="H23" s="4"/>
      <c r="I23" s="4"/>
      <c r="J23" s="166" t="str">
        <f t="shared" si="1"/>
        <v/>
      </c>
      <c r="K23" s="78"/>
      <c r="L23" s="163" t="str">
        <f t="shared" si="0"/>
        <v/>
      </c>
      <c r="M23" s="161"/>
      <c r="N23" s="101">
        <f t="shared" si="2"/>
        <v>0</v>
      </c>
      <c r="O23" s="157">
        <f t="shared" si="3"/>
        <v>0</v>
      </c>
    </row>
    <row r="24" spans="1:15">
      <c r="A24" s="5" t="s">
        <v>21</v>
      </c>
      <c r="B24" s="74"/>
      <c r="C24" s="4"/>
      <c r="D24" s="76"/>
      <c r="E24" s="4"/>
      <c r="F24" s="76"/>
      <c r="G24" s="76"/>
      <c r="H24" s="4"/>
      <c r="I24" s="4"/>
      <c r="J24" s="166" t="str">
        <f t="shared" si="1"/>
        <v/>
      </c>
      <c r="K24" s="78"/>
      <c r="L24" s="163" t="str">
        <f t="shared" si="0"/>
        <v/>
      </c>
      <c r="M24" s="161"/>
      <c r="N24" s="101">
        <f t="shared" si="2"/>
        <v>0</v>
      </c>
      <c r="O24" s="157">
        <f t="shared" si="3"/>
        <v>0</v>
      </c>
    </row>
    <row r="25" spans="1:15">
      <c r="A25" s="5" t="s">
        <v>22</v>
      </c>
      <c r="B25" s="74"/>
      <c r="C25" s="4"/>
      <c r="D25" s="76"/>
      <c r="E25" s="4"/>
      <c r="F25" s="76"/>
      <c r="G25" s="76"/>
      <c r="H25" s="4"/>
      <c r="I25" s="4"/>
      <c r="J25" s="166" t="str">
        <f t="shared" si="1"/>
        <v/>
      </c>
      <c r="K25" s="78"/>
      <c r="L25" s="163" t="str">
        <f t="shared" si="0"/>
        <v/>
      </c>
      <c r="M25" s="161"/>
      <c r="N25" s="101">
        <f t="shared" si="2"/>
        <v>0</v>
      </c>
      <c r="O25" s="157">
        <f t="shared" si="3"/>
        <v>0</v>
      </c>
    </row>
    <row r="26" spans="1:15">
      <c r="A26" s="5" t="s">
        <v>23</v>
      </c>
      <c r="B26" s="74"/>
      <c r="C26" s="4"/>
      <c r="D26" s="76"/>
      <c r="E26" s="4"/>
      <c r="F26" s="76"/>
      <c r="G26" s="76"/>
      <c r="H26" s="4"/>
      <c r="I26" s="4"/>
      <c r="J26" s="166" t="str">
        <f t="shared" si="1"/>
        <v/>
      </c>
      <c r="K26" s="78"/>
      <c r="L26" s="163" t="str">
        <f t="shared" si="0"/>
        <v/>
      </c>
      <c r="M26" s="161"/>
      <c r="N26" s="101">
        <f t="shared" si="2"/>
        <v>0</v>
      </c>
      <c r="O26" s="157">
        <f t="shared" si="3"/>
        <v>0</v>
      </c>
    </row>
    <row r="27" spans="1:15">
      <c r="A27" s="5" t="s">
        <v>24</v>
      </c>
      <c r="B27" s="74"/>
      <c r="C27" s="4"/>
      <c r="D27" s="76"/>
      <c r="E27" s="4"/>
      <c r="F27" s="76"/>
      <c r="G27" s="76"/>
      <c r="H27" s="4"/>
      <c r="I27" s="4"/>
      <c r="J27" s="166" t="str">
        <f t="shared" si="1"/>
        <v/>
      </c>
      <c r="K27" s="78"/>
      <c r="L27" s="163" t="str">
        <f t="shared" si="0"/>
        <v/>
      </c>
      <c r="M27" s="161"/>
      <c r="N27" s="101">
        <f>IFERROR(J27*M27,0)</f>
        <v>0</v>
      </c>
      <c r="O27" s="157">
        <f t="shared" si="3"/>
        <v>0</v>
      </c>
    </row>
    <row r="28" spans="1:15">
      <c r="A28" s="5" t="s">
        <v>25</v>
      </c>
      <c r="B28" s="74"/>
      <c r="C28" s="4"/>
      <c r="D28" s="76"/>
      <c r="E28" s="4"/>
      <c r="F28" s="76"/>
      <c r="G28" s="76"/>
      <c r="H28" s="4"/>
      <c r="I28" s="4"/>
      <c r="J28" s="166" t="str">
        <f t="shared" si="1"/>
        <v/>
      </c>
      <c r="K28" s="78"/>
      <c r="L28" s="163" t="str">
        <f t="shared" si="0"/>
        <v/>
      </c>
      <c r="M28" s="161"/>
      <c r="N28" s="101">
        <f t="shared" si="2"/>
        <v>0</v>
      </c>
      <c r="O28" s="157">
        <f t="shared" si="3"/>
        <v>0</v>
      </c>
    </row>
    <row r="29" spans="1:15">
      <c r="A29" s="5" t="s">
        <v>26</v>
      </c>
      <c r="B29" s="74"/>
      <c r="C29" s="4"/>
      <c r="D29" s="76"/>
      <c r="E29" s="4"/>
      <c r="F29" s="76"/>
      <c r="G29" s="76"/>
      <c r="H29" s="4"/>
      <c r="I29" s="4"/>
      <c r="J29" s="166" t="str">
        <f t="shared" si="1"/>
        <v/>
      </c>
      <c r="K29" s="78"/>
      <c r="L29" s="163" t="str">
        <f t="shared" si="0"/>
        <v/>
      </c>
      <c r="M29" s="161"/>
      <c r="N29" s="101">
        <f t="shared" si="2"/>
        <v>0</v>
      </c>
      <c r="O29" s="157">
        <f>IFERROR(J29-N29,0)</f>
        <v>0</v>
      </c>
    </row>
    <row r="30" spans="1:15">
      <c r="A30" s="5" t="s">
        <v>27</v>
      </c>
      <c r="B30" s="74"/>
      <c r="C30" s="4"/>
      <c r="D30" s="76"/>
      <c r="E30" s="4"/>
      <c r="F30" s="76"/>
      <c r="G30" s="76"/>
      <c r="H30" s="4"/>
      <c r="I30" s="4"/>
      <c r="J30" s="166" t="str">
        <f t="shared" si="1"/>
        <v/>
      </c>
      <c r="K30" s="78"/>
      <c r="L30" s="163" t="str">
        <f t="shared" si="0"/>
        <v/>
      </c>
      <c r="M30" s="161"/>
      <c r="N30" s="101">
        <f t="shared" si="2"/>
        <v>0</v>
      </c>
      <c r="O30" s="158">
        <f t="shared" si="3"/>
        <v>0</v>
      </c>
    </row>
    <row r="31" spans="1:15">
      <c r="A31" s="5" t="s">
        <v>28</v>
      </c>
      <c r="B31" s="74"/>
      <c r="C31" s="4"/>
      <c r="D31" s="76"/>
      <c r="E31" s="4"/>
      <c r="F31" s="76"/>
      <c r="G31" s="76"/>
      <c r="H31" s="4"/>
      <c r="I31" s="4"/>
      <c r="J31" s="166" t="str">
        <f t="shared" si="1"/>
        <v/>
      </c>
      <c r="K31" s="78"/>
      <c r="L31" s="163" t="str">
        <f t="shared" si="0"/>
        <v/>
      </c>
      <c r="M31" s="161"/>
      <c r="N31" s="101">
        <f t="shared" si="2"/>
        <v>0</v>
      </c>
      <c r="O31" s="157">
        <f t="shared" si="3"/>
        <v>0</v>
      </c>
    </row>
    <row r="32" spans="1:15">
      <c r="A32" s="5" t="s">
        <v>29</v>
      </c>
      <c r="B32" s="74"/>
      <c r="C32" s="4"/>
      <c r="D32" s="76"/>
      <c r="E32" s="4"/>
      <c r="F32" s="76"/>
      <c r="G32" s="76"/>
      <c r="H32" s="4"/>
      <c r="I32" s="4"/>
      <c r="J32" s="166" t="str">
        <f t="shared" si="1"/>
        <v/>
      </c>
      <c r="K32" s="78"/>
      <c r="L32" s="163" t="str">
        <f t="shared" si="0"/>
        <v/>
      </c>
      <c r="M32" s="161"/>
      <c r="N32" s="101">
        <f t="shared" si="2"/>
        <v>0</v>
      </c>
      <c r="O32" s="157">
        <f t="shared" si="3"/>
        <v>0</v>
      </c>
    </row>
    <row r="33" spans="1:15">
      <c r="A33" s="5" t="s">
        <v>30</v>
      </c>
      <c r="B33" s="74"/>
      <c r="C33" s="4"/>
      <c r="D33" s="76"/>
      <c r="E33" s="4"/>
      <c r="F33" s="76"/>
      <c r="G33" s="76"/>
      <c r="H33" s="4"/>
      <c r="I33" s="4"/>
      <c r="J33" s="166" t="str">
        <f t="shared" si="1"/>
        <v/>
      </c>
      <c r="K33" s="78"/>
      <c r="L33" s="163" t="str">
        <f t="shared" si="0"/>
        <v/>
      </c>
      <c r="M33" s="161"/>
      <c r="N33" s="101">
        <f t="shared" si="2"/>
        <v>0</v>
      </c>
      <c r="O33" s="157">
        <f t="shared" si="3"/>
        <v>0</v>
      </c>
    </row>
    <row r="34" spans="1:15">
      <c r="A34" s="5" t="s">
        <v>31</v>
      </c>
      <c r="B34" s="74"/>
      <c r="C34" s="4"/>
      <c r="D34" s="76"/>
      <c r="E34" s="4"/>
      <c r="F34" s="76"/>
      <c r="G34" s="76"/>
      <c r="H34" s="4"/>
      <c r="I34" s="4"/>
      <c r="J34" s="166" t="str">
        <f t="shared" si="1"/>
        <v/>
      </c>
      <c r="K34" s="78"/>
      <c r="L34" s="163" t="str">
        <f t="shared" si="0"/>
        <v/>
      </c>
      <c r="M34" s="161"/>
      <c r="N34" s="101">
        <f t="shared" si="2"/>
        <v>0</v>
      </c>
      <c r="O34" s="157">
        <f t="shared" si="3"/>
        <v>0</v>
      </c>
    </row>
    <row r="35" spans="1:15">
      <c r="A35" s="5" t="s">
        <v>32</v>
      </c>
      <c r="B35" s="74"/>
      <c r="C35" s="4"/>
      <c r="D35" s="76"/>
      <c r="E35" s="4"/>
      <c r="F35" s="76"/>
      <c r="G35" s="76"/>
      <c r="H35" s="4"/>
      <c r="I35" s="4"/>
      <c r="J35" s="166" t="str">
        <f t="shared" si="1"/>
        <v/>
      </c>
      <c r="K35" s="78"/>
      <c r="L35" s="163" t="str">
        <f t="shared" si="0"/>
        <v/>
      </c>
      <c r="M35" s="161"/>
      <c r="N35" s="101">
        <f t="shared" si="2"/>
        <v>0</v>
      </c>
      <c r="O35" s="157">
        <f t="shared" si="3"/>
        <v>0</v>
      </c>
    </row>
    <row r="36" spans="1:15">
      <c r="A36" s="5" t="s">
        <v>33</v>
      </c>
      <c r="B36" s="74"/>
      <c r="C36" s="4"/>
      <c r="D36" s="76"/>
      <c r="E36" s="4"/>
      <c r="F36" s="76"/>
      <c r="G36" s="76"/>
      <c r="H36" s="4"/>
      <c r="I36" s="4"/>
      <c r="J36" s="166" t="str">
        <f t="shared" si="1"/>
        <v/>
      </c>
      <c r="K36" s="78"/>
      <c r="L36" s="163" t="str">
        <f t="shared" si="0"/>
        <v/>
      </c>
      <c r="M36" s="161"/>
      <c r="N36" s="101">
        <f t="shared" si="2"/>
        <v>0</v>
      </c>
      <c r="O36" s="157">
        <f t="shared" si="3"/>
        <v>0</v>
      </c>
    </row>
    <row r="37" spans="1:15">
      <c r="A37" s="5" t="s">
        <v>34</v>
      </c>
      <c r="B37" s="74"/>
      <c r="C37" s="4"/>
      <c r="D37" s="76"/>
      <c r="E37" s="4"/>
      <c r="F37" s="76"/>
      <c r="G37" s="76"/>
      <c r="H37" s="4"/>
      <c r="I37" s="4"/>
      <c r="J37" s="166" t="str">
        <f t="shared" si="1"/>
        <v/>
      </c>
      <c r="K37" s="78"/>
      <c r="L37" s="163" t="str">
        <f t="shared" si="0"/>
        <v/>
      </c>
      <c r="M37" s="161"/>
      <c r="N37" s="101">
        <f t="shared" si="2"/>
        <v>0</v>
      </c>
      <c r="O37" s="157">
        <f t="shared" si="3"/>
        <v>0</v>
      </c>
    </row>
    <row r="38" spans="1:15">
      <c r="A38" s="5" t="s">
        <v>35</v>
      </c>
      <c r="B38" s="74"/>
      <c r="C38" s="4"/>
      <c r="D38" s="76"/>
      <c r="E38" s="4"/>
      <c r="F38" s="76"/>
      <c r="G38" s="76"/>
      <c r="H38" s="4"/>
      <c r="I38" s="4"/>
      <c r="J38" s="166" t="str">
        <f t="shared" si="1"/>
        <v/>
      </c>
      <c r="K38" s="78"/>
      <c r="L38" s="163" t="str">
        <f t="shared" si="0"/>
        <v/>
      </c>
      <c r="M38" s="161"/>
      <c r="N38" s="101">
        <f t="shared" si="2"/>
        <v>0</v>
      </c>
      <c r="O38" s="157">
        <f t="shared" si="3"/>
        <v>0</v>
      </c>
    </row>
    <row r="39" spans="1:15">
      <c r="A39" s="5" t="s">
        <v>36</v>
      </c>
      <c r="B39" s="74"/>
      <c r="C39" s="4"/>
      <c r="D39" s="76"/>
      <c r="E39" s="4"/>
      <c r="F39" s="76"/>
      <c r="G39" s="76"/>
      <c r="H39" s="4"/>
      <c r="I39" s="4"/>
      <c r="J39" s="166" t="str">
        <f t="shared" si="1"/>
        <v/>
      </c>
      <c r="K39" s="78"/>
      <c r="L39" s="163" t="str">
        <f t="shared" ref="L39:L56" si="4">IF(COUNTIF(C:C,C39)&gt;1=TRUE,"Chyba vyplnění, rozlište stejné pozice číslem","")</f>
        <v/>
      </c>
      <c r="M39" s="161"/>
      <c r="N39" s="101">
        <f t="shared" si="2"/>
        <v>0</v>
      </c>
      <c r="O39" s="157">
        <f t="shared" si="3"/>
        <v>0</v>
      </c>
    </row>
    <row r="40" spans="1:15">
      <c r="A40" s="5" t="s">
        <v>37</v>
      </c>
      <c r="B40" s="74"/>
      <c r="C40" s="4"/>
      <c r="D40" s="76"/>
      <c r="E40" s="4"/>
      <c r="F40" s="76"/>
      <c r="G40" s="76"/>
      <c r="H40" s="4"/>
      <c r="I40" s="4"/>
      <c r="J40" s="166" t="str">
        <f t="shared" si="1"/>
        <v/>
      </c>
      <c r="K40" s="78"/>
      <c r="L40" s="163" t="str">
        <f t="shared" si="4"/>
        <v/>
      </c>
      <c r="M40" s="161"/>
      <c r="N40" s="101">
        <f t="shared" si="2"/>
        <v>0</v>
      </c>
      <c r="O40" s="157">
        <f t="shared" si="3"/>
        <v>0</v>
      </c>
    </row>
    <row r="41" spans="1:15">
      <c r="A41" s="5" t="s">
        <v>38</v>
      </c>
      <c r="B41" s="74"/>
      <c r="C41" s="4"/>
      <c r="D41" s="76"/>
      <c r="E41" s="4"/>
      <c r="F41" s="76"/>
      <c r="G41" s="76"/>
      <c r="H41" s="4"/>
      <c r="I41" s="4"/>
      <c r="J41" s="166" t="str">
        <f t="shared" si="1"/>
        <v/>
      </c>
      <c r="K41" s="78"/>
      <c r="L41" s="163" t="str">
        <f t="shared" si="4"/>
        <v/>
      </c>
      <c r="M41" s="161"/>
      <c r="N41" s="101">
        <f t="shared" si="2"/>
        <v>0</v>
      </c>
      <c r="O41" s="157">
        <f t="shared" si="3"/>
        <v>0</v>
      </c>
    </row>
    <row r="42" spans="1:15">
      <c r="A42" s="5" t="s">
        <v>39</v>
      </c>
      <c r="B42" s="74"/>
      <c r="C42" s="4"/>
      <c r="D42" s="76"/>
      <c r="E42" s="4"/>
      <c r="F42" s="76"/>
      <c r="G42" s="76"/>
      <c r="H42" s="4"/>
      <c r="I42" s="4"/>
      <c r="J42" s="166" t="str">
        <f t="shared" si="1"/>
        <v/>
      </c>
      <c r="K42" s="78"/>
      <c r="L42" s="163" t="str">
        <f t="shared" si="4"/>
        <v/>
      </c>
      <c r="M42" s="161"/>
      <c r="N42" s="101">
        <f>IFERROR(J42*M42,0)</f>
        <v>0</v>
      </c>
      <c r="O42" s="157">
        <f t="shared" si="3"/>
        <v>0</v>
      </c>
    </row>
    <row r="43" spans="1:15">
      <c r="A43" s="5" t="s">
        <v>40</v>
      </c>
      <c r="B43" s="74"/>
      <c r="C43" s="4"/>
      <c r="D43" s="76"/>
      <c r="E43" s="4"/>
      <c r="F43" s="76"/>
      <c r="G43" s="76"/>
      <c r="H43" s="4"/>
      <c r="I43" s="4"/>
      <c r="J43" s="166" t="str">
        <f t="shared" si="1"/>
        <v/>
      </c>
      <c r="K43" s="78"/>
      <c r="L43" s="163" t="str">
        <f t="shared" si="4"/>
        <v/>
      </c>
      <c r="M43" s="161"/>
      <c r="N43" s="101">
        <f t="shared" si="2"/>
        <v>0</v>
      </c>
      <c r="O43" s="157">
        <f>IFERROR(J43-N43,0)</f>
        <v>0</v>
      </c>
    </row>
    <row r="44" spans="1:15">
      <c r="A44" s="5" t="s">
        <v>41</v>
      </c>
      <c r="B44" s="74"/>
      <c r="C44" s="4"/>
      <c r="D44" s="76"/>
      <c r="E44" s="4"/>
      <c r="F44" s="76"/>
      <c r="G44" s="76"/>
      <c r="H44" s="4"/>
      <c r="I44" s="4"/>
      <c r="J44" s="166" t="str">
        <f t="shared" si="1"/>
        <v/>
      </c>
      <c r="K44" s="78"/>
      <c r="L44" s="163" t="str">
        <f t="shared" si="4"/>
        <v/>
      </c>
      <c r="M44" s="161"/>
      <c r="N44" s="101">
        <f t="shared" si="2"/>
        <v>0</v>
      </c>
      <c r="O44" s="157">
        <f t="shared" si="3"/>
        <v>0</v>
      </c>
    </row>
    <row r="45" spans="1:15">
      <c r="A45" s="5" t="s">
        <v>42</v>
      </c>
      <c r="B45" s="74"/>
      <c r="C45" s="4"/>
      <c r="D45" s="76"/>
      <c r="E45" s="4"/>
      <c r="F45" s="76"/>
      <c r="G45" s="76"/>
      <c r="H45" s="4"/>
      <c r="I45" s="4"/>
      <c r="J45" s="166" t="str">
        <f t="shared" si="1"/>
        <v/>
      </c>
      <c r="K45" s="78"/>
      <c r="L45" s="163" t="str">
        <f t="shared" si="4"/>
        <v/>
      </c>
      <c r="M45" s="161"/>
      <c r="N45" s="101">
        <f t="shared" si="2"/>
        <v>0</v>
      </c>
      <c r="O45" s="157">
        <f t="shared" si="3"/>
        <v>0</v>
      </c>
    </row>
    <row r="46" spans="1:15">
      <c r="A46" s="5" t="s">
        <v>43</v>
      </c>
      <c r="B46" s="74"/>
      <c r="C46" s="4"/>
      <c r="D46" s="76"/>
      <c r="E46" s="4"/>
      <c r="F46" s="76"/>
      <c r="G46" s="76"/>
      <c r="H46" s="4"/>
      <c r="I46" s="4"/>
      <c r="J46" s="166" t="str">
        <f t="shared" si="1"/>
        <v/>
      </c>
      <c r="K46" s="78"/>
      <c r="L46" s="163" t="str">
        <f t="shared" si="4"/>
        <v/>
      </c>
      <c r="M46" s="161"/>
      <c r="N46" s="101">
        <f t="shared" si="2"/>
        <v>0</v>
      </c>
      <c r="O46" s="157">
        <f t="shared" si="3"/>
        <v>0</v>
      </c>
    </row>
    <row r="47" spans="1:15">
      <c r="A47" s="5" t="s">
        <v>44</v>
      </c>
      <c r="B47" s="74"/>
      <c r="C47" s="4"/>
      <c r="D47" s="76"/>
      <c r="E47" s="4"/>
      <c r="F47" s="76"/>
      <c r="G47" s="76"/>
      <c r="H47" s="4"/>
      <c r="I47" s="4"/>
      <c r="J47" s="166" t="str">
        <f t="shared" si="1"/>
        <v/>
      </c>
      <c r="K47" s="78"/>
      <c r="L47" s="163" t="str">
        <f t="shared" si="4"/>
        <v/>
      </c>
      <c r="M47" s="161"/>
      <c r="N47" s="101">
        <f t="shared" si="2"/>
        <v>0</v>
      </c>
      <c r="O47" s="158">
        <f t="shared" si="3"/>
        <v>0</v>
      </c>
    </row>
    <row r="48" spans="1:15">
      <c r="A48" s="5" t="s">
        <v>45</v>
      </c>
      <c r="B48" s="74"/>
      <c r="C48" s="4"/>
      <c r="D48" s="76"/>
      <c r="E48" s="4"/>
      <c r="F48" s="76"/>
      <c r="G48" s="76"/>
      <c r="H48" s="4"/>
      <c r="I48" s="4"/>
      <c r="J48" s="166" t="str">
        <f t="shared" si="1"/>
        <v/>
      </c>
      <c r="K48" s="78"/>
      <c r="L48" s="163" t="str">
        <f t="shared" si="4"/>
        <v/>
      </c>
      <c r="M48" s="161"/>
      <c r="N48" s="101">
        <f t="shared" si="2"/>
        <v>0</v>
      </c>
      <c r="O48" s="157">
        <f t="shared" si="3"/>
        <v>0</v>
      </c>
    </row>
    <row r="49" spans="1:15">
      <c r="A49" s="5" t="s">
        <v>46</v>
      </c>
      <c r="B49" s="74"/>
      <c r="C49" s="4"/>
      <c r="D49" s="76"/>
      <c r="E49" s="4"/>
      <c r="F49" s="76"/>
      <c r="G49" s="76"/>
      <c r="H49" s="4"/>
      <c r="I49" s="4"/>
      <c r="J49" s="166" t="str">
        <f t="shared" si="1"/>
        <v/>
      </c>
      <c r="K49" s="78"/>
      <c r="L49" s="163" t="str">
        <f t="shared" si="4"/>
        <v/>
      </c>
      <c r="M49" s="161"/>
      <c r="N49" s="101">
        <f t="shared" si="2"/>
        <v>0</v>
      </c>
      <c r="O49" s="157">
        <f t="shared" si="3"/>
        <v>0</v>
      </c>
    </row>
    <row r="50" spans="1:15">
      <c r="A50" s="5" t="s">
        <v>47</v>
      </c>
      <c r="B50" s="74"/>
      <c r="C50" s="4"/>
      <c r="D50" s="76"/>
      <c r="E50" s="4"/>
      <c r="F50" s="76"/>
      <c r="G50" s="76"/>
      <c r="H50" s="4"/>
      <c r="I50" s="4"/>
      <c r="J50" s="166" t="str">
        <f t="shared" si="1"/>
        <v/>
      </c>
      <c r="K50" s="78"/>
      <c r="L50" s="163" t="str">
        <f t="shared" si="4"/>
        <v/>
      </c>
      <c r="M50" s="161"/>
      <c r="N50" s="101">
        <f t="shared" si="2"/>
        <v>0</v>
      </c>
      <c r="O50" s="157">
        <f t="shared" si="3"/>
        <v>0</v>
      </c>
    </row>
    <row r="51" spans="1:15">
      <c r="A51" s="5" t="s">
        <v>48</v>
      </c>
      <c r="B51" s="74"/>
      <c r="C51" s="4"/>
      <c r="D51" s="76"/>
      <c r="E51" s="4"/>
      <c r="F51" s="76"/>
      <c r="G51" s="76"/>
      <c r="H51" s="4"/>
      <c r="I51" s="4"/>
      <c r="J51" s="166" t="str">
        <f t="shared" si="1"/>
        <v/>
      </c>
      <c r="K51" s="78"/>
      <c r="L51" s="163" t="str">
        <f t="shared" si="4"/>
        <v/>
      </c>
      <c r="M51" s="161"/>
      <c r="N51" s="101">
        <f t="shared" si="2"/>
        <v>0</v>
      </c>
      <c r="O51" s="157">
        <f t="shared" si="3"/>
        <v>0</v>
      </c>
    </row>
    <row r="52" spans="1:15">
      <c r="A52" s="5" t="s">
        <v>49</v>
      </c>
      <c r="B52" s="74"/>
      <c r="C52" s="4"/>
      <c r="D52" s="76"/>
      <c r="E52" s="4"/>
      <c r="F52" s="76"/>
      <c r="G52" s="76"/>
      <c r="H52" s="4"/>
      <c r="I52" s="4"/>
      <c r="J52" s="166" t="str">
        <f t="shared" si="1"/>
        <v/>
      </c>
      <c r="K52" s="78"/>
      <c r="L52" s="163" t="str">
        <f t="shared" si="4"/>
        <v/>
      </c>
      <c r="M52" s="161"/>
      <c r="N52" s="101">
        <f t="shared" si="2"/>
        <v>0</v>
      </c>
      <c r="O52" s="157">
        <f t="shared" si="3"/>
        <v>0</v>
      </c>
    </row>
    <row r="53" spans="1:15">
      <c r="A53" s="5" t="s">
        <v>50</v>
      </c>
      <c r="B53" s="74"/>
      <c r="C53" s="4"/>
      <c r="D53" s="76"/>
      <c r="E53" s="4"/>
      <c r="F53" s="76"/>
      <c r="G53" s="76"/>
      <c r="H53" s="4"/>
      <c r="I53" s="4"/>
      <c r="J53" s="166" t="str">
        <f t="shared" si="1"/>
        <v/>
      </c>
      <c r="K53" s="78"/>
      <c r="L53" s="163" t="str">
        <f t="shared" si="4"/>
        <v/>
      </c>
      <c r="M53" s="161"/>
      <c r="N53" s="101">
        <f t="shared" si="2"/>
        <v>0</v>
      </c>
      <c r="O53" s="157">
        <f t="shared" si="3"/>
        <v>0</v>
      </c>
    </row>
    <row r="54" spans="1:15">
      <c r="A54" s="5" t="s">
        <v>51</v>
      </c>
      <c r="B54" s="74"/>
      <c r="C54" s="4"/>
      <c r="D54" s="76"/>
      <c r="E54" s="4"/>
      <c r="F54" s="76"/>
      <c r="G54" s="76"/>
      <c r="H54" s="4"/>
      <c r="I54" s="4"/>
      <c r="J54" s="166" t="str">
        <f t="shared" si="1"/>
        <v/>
      </c>
      <c r="K54" s="78"/>
      <c r="L54" s="163" t="str">
        <f t="shared" si="4"/>
        <v/>
      </c>
      <c r="M54" s="161"/>
      <c r="N54" s="101">
        <f t="shared" si="2"/>
        <v>0</v>
      </c>
      <c r="O54" s="157">
        <f t="shared" si="3"/>
        <v>0</v>
      </c>
    </row>
    <row r="55" spans="1:15">
      <c r="A55" s="5" t="s">
        <v>52</v>
      </c>
      <c r="B55" s="74"/>
      <c r="C55" s="4"/>
      <c r="D55" s="76"/>
      <c r="E55" s="4"/>
      <c r="F55" s="76"/>
      <c r="G55" s="76"/>
      <c r="H55" s="4"/>
      <c r="I55" s="4"/>
      <c r="J55" s="166" t="str">
        <f t="shared" si="1"/>
        <v/>
      </c>
      <c r="K55" s="78"/>
      <c r="L55" s="163" t="str">
        <f t="shared" si="4"/>
        <v/>
      </c>
      <c r="M55" s="161"/>
      <c r="N55" s="101">
        <f t="shared" si="2"/>
        <v>0</v>
      </c>
      <c r="O55" s="157">
        <f t="shared" si="3"/>
        <v>0</v>
      </c>
    </row>
    <row r="56" spans="1:15" ht="15" thickBot="1">
      <c r="A56" s="6" t="s">
        <v>53</v>
      </c>
      <c r="B56" s="75"/>
      <c r="C56" s="7"/>
      <c r="D56" s="77"/>
      <c r="E56" s="7"/>
      <c r="F56" s="77"/>
      <c r="G56" s="77"/>
      <c r="H56" s="7"/>
      <c r="I56" s="7"/>
      <c r="J56" s="167" t="str">
        <f t="shared" si="1"/>
        <v/>
      </c>
      <c r="K56" s="79"/>
      <c r="L56" s="163" t="str">
        <f t="shared" si="4"/>
        <v/>
      </c>
      <c r="M56" s="162"/>
      <c r="N56" s="159">
        <f t="shared" si="2"/>
        <v>0</v>
      </c>
      <c r="O56" s="160">
        <f t="shared" si="3"/>
        <v>0</v>
      </c>
    </row>
    <row r="57" spans="1:15">
      <c r="K57" s="155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9" priority="1" operator="greaterThan">
      <formula>120000</formula>
    </cfRule>
    <cfRule type="cellIs" dxfId="8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Subjekty'!$B$5:$B$14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Q43" sqref="Q4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8.81640625" style="41" customWidth="1"/>
    <col min="8" max="8" width="8.81640625" style="42" customWidth="1"/>
    <col min="9" max="12" width="8.7265625" style="42" customWidth="1"/>
    <col min="13" max="13" width="7.1796875" style="19" customWidth="1"/>
    <col min="14" max="14" width="7.453125" style="19" bestFit="1" customWidth="1"/>
    <col min="15" max="15" width="17" style="19" bestFit="1" customWidth="1"/>
    <col min="16" max="21" width="9.1796875" style="19" customWidth="1"/>
    <col min="22" max="16384" width="8" style="19"/>
  </cols>
  <sheetData>
    <row r="1" spans="1:21" s="14" customFormat="1" ht="23.9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5" customHeight="1">
      <c r="A3" s="230" t="s">
        <v>71</v>
      </c>
      <c r="B3" s="230"/>
      <c r="C3" s="230"/>
      <c r="D3" s="230" t="s">
        <v>71</v>
      </c>
      <c r="E3" s="230"/>
      <c r="F3" s="230"/>
      <c r="G3" s="230"/>
      <c r="H3" s="230"/>
      <c r="I3" s="230"/>
      <c r="J3" s="230"/>
      <c r="K3" s="230"/>
      <c r="L3" s="230"/>
      <c r="M3" s="230"/>
      <c r="O3" s="18"/>
      <c r="P3" s="18"/>
      <c r="Q3" s="18"/>
      <c r="R3" s="18"/>
      <c r="S3" s="18"/>
      <c r="T3" s="18"/>
      <c r="U3" s="18"/>
    </row>
    <row r="4" spans="1:21" ht="15.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O4" s="18"/>
      <c r="P4" s="18"/>
      <c r="Q4" s="18"/>
      <c r="R4" s="18"/>
      <c r="S4" s="18"/>
      <c r="T4" s="18"/>
      <c r="U4" s="18"/>
    </row>
    <row r="5" spans="1:21" s="20" customFormat="1">
      <c r="A5" s="232" t="s">
        <v>72</v>
      </c>
      <c r="B5" s="226" t="s">
        <v>73</v>
      </c>
      <c r="C5" s="235" t="s">
        <v>74</v>
      </c>
      <c r="D5" s="226" t="s">
        <v>75</v>
      </c>
      <c r="E5" s="226"/>
      <c r="F5" s="226"/>
      <c r="G5" s="226"/>
      <c r="H5" s="226" t="s">
        <v>74</v>
      </c>
      <c r="I5" s="226"/>
      <c r="J5" s="226"/>
      <c r="K5" s="226"/>
      <c r="L5" s="226" t="s">
        <v>76</v>
      </c>
      <c r="M5" s="235" t="s">
        <v>77</v>
      </c>
    </row>
    <row r="6" spans="1:21" s="20" customFormat="1">
      <c r="A6" s="233"/>
      <c r="B6" s="226"/>
      <c r="C6" s="236"/>
      <c r="D6" s="226" t="s">
        <v>78</v>
      </c>
      <c r="E6" s="226" t="s">
        <v>79</v>
      </c>
      <c r="F6" s="226" t="s">
        <v>80</v>
      </c>
      <c r="G6" s="226" t="s">
        <v>81</v>
      </c>
      <c r="H6" s="226" t="s">
        <v>82</v>
      </c>
      <c r="I6" s="227" t="s">
        <v>83</v>
      </c>
      <c r="J6" s="228"/>
      <c r="K6" s="229"/>
      <c r="L6" s="226"/>
      <c r="M6" s="237"/>
    </row>
    <row r="7" spans="1:21" s="20" customFormat="1">
      <c r="A7" s="233"/>
      <c r="B7" s="226"/>
      <c r="C7" s="21" t="s">
        <v>84</v>
      </c>
      <c r="D7" s="226"/>
      <c r="E7" s="226"/>
      <c r="F7" s="226"/>
      <c r="G7" s="226"/>
      <c r="H7" s="226"/>
      <c r="I7" s="22" t="s">
        <v>85</v>
      </c>
      <c r="J7" s="22" t="s">
        <v>86</v>
      </c>
      <c r="K7" s="22" t="s">
        <v>87</v>
      </c>
      <c r="L7" s="226"/>
      <c r="M7" s="237"/>
    </row>
    <row r="8" spans="1:21" s="20" customFormat="1" ht="15" customHeight="1" thickBot="1">
      <c r="A8" s="234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8"/>
    </row>
    <row r="9" spans="1:21" s="20" customFormat="1" ht="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C63" sqref="C63"/>
    </sheetView>
  </sheetViews>
  <sheetFormatPr defaultColWidth="8" defaultRowHeight="12.5"/>
  <cols>
    <col min="1" max="1" width="57.26953125" style="19" customWidth="1"/>
    <col min="2" max="2" width="15.7265625" style="19" customWidth="1"/>
    <col min="3" max="3" width="13.54296875" style="19" customWidth="1"/>
    <col min="4" max="7" width="9.54296875" style="41" customWidth="1"/>
    <col min="8" max="12" width="9.54296875" style="42" customWidth="1"/>
    <col min="13" max="13" width="7.453125" style="19" bestFit="1" customWidth="1"/>
    <col min="14" max="14" width="8.7265625" style="48" bestFit="1" customWidth="1"/>
    <col min="15" max="15" width="19.81640625" style="48" bestFit="1" customWidth="1"/>
    <col min="16" max="16" width="10.7265625" style="48" customWidth="1"/>
    <col min="17" max="21" width="9.1796875" style="19" customWidth="1"/>
    <col min="22" max="16384" width="8" style="19"/>
  </cols>
  <sheetData>
    <row r="1" spans="1:21" s="14" customFormat="1" ht="23.9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5" customHeight="1">
      <c r="A3" s="230" t="s">
        <v>571</v>
      </c>
      <c r="B3" s="230"/>
      <c r="C3" s="230"/>
      <c r="D3" s="239" t="s">
        <v>571</v>
      </c>
      <c r="E3" s="239"/>
      <c r="F3" s="239"/>
      <c r="G3" s="239"/>
      <c r="H3" s="239"/>
      <c r="I3" s="239"/>
      <c r="J3" s="239"/>
      <c r="K3" s="239"/>
      <c r="L3" s="239"/>
      <c r="M3" s="18"/>
      <c r="N3" s="19"/>
      <c r="O3" s="18"/>
      <c r="P3" s="18"/>
      <c r="Q3" s="18"/>
      <c r="R3" s="18"/>
      <c r="S3" s="18"/>
      <c r="T3" s="18"/>
      <c r="U3" s="18"/>
    </row>
    <row r="4" spans="1:21" ht="15.5">
      <c r="A4" s="231"/>
      <c r="B4" s="231"/>
      <c r="C4" s="231"/>
      <c r="D4" s="240"/>
      <c r="E4" s="240"/>
      <c r="F4" s="240"/>
      <c r="G4" s="240"/>
      <c r="H4" s="240"/>
      <c r="I4" s="240"/>
      <c r="J4" s="240"/>
      <c r="K4" s="240"/>
      <c r="L4" s="240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32" t="s">
        <v>72</v>
      </c>
      <c r="B5" s="226" t="s">
        <v>73</v>
      </c>
      <c r="C5" s="235" t="s">
        <v>572</v>
      </c>
      <c r="D5" s="226" t="s">
        <v>573</v>
      </c>
      <c r="E5" s="226"/>
      <c r="F5" s="226"/>
      <c r="G5" s="226"/>
      <c r="H5" s="226" t="s">
        <v>572</v>
      </c>
      <c r="I5" s="226"/>
      <c r="J5" s="226"/>
      <c r="K5" s="226"/>
      <c r="L5" s="226" t="s">
        <v>76</v>
      </c>
    </row>
    <row r="6" spans="1:21" s="20" customFormat="1" ht="15" customHeight="1">
      <c r="A6" s="233"/>
      <c r="B6" s="226"/>
      <c r="C6" s="236"/>
      <c r="D6" s="226" t="s">
        <v>78</v>
      </c>
      <c r="E6" s="226" t="s">
        <v>79</v>
      </c>
      <c r="F6" s="226" t="s">
        <v>80</v>
      </c>
      <c r="G6" s="226" t="s">
        <v>81</v>
      </c>
      <c r="H6" s="226" t="s">
        <v>82</v>
      </c>
      <c r="I6" s="227" t="s">
        <v>83</v>
      </c>
      <c r="J6" s="228"/>
      <c r="K6" s="229"/>
      <c r="L6" s="226"/>
    </row>
    <row r="7" spans="1:21" s="20" customFormat="1">
      <c r="A7" s="233"/>
      <c r="B7" s="226"/>
      <c r="C7" s="21" t="s">
        <v>84</v>
      </c>
      <c r="D7" s="226"/>
      <c r="E7" s="226"/>
      <c r="F7" s="226"/>
      <c r="G7" s="226"/>
      <c r="H7" s="226"/>
      <c r="I7" s="22" t="s">
        <v>85</v>
      </c>
      <c r="J7" s="22" t="s">
        <v>86</v>
      </c>
      <c r="K7" s="22" t="s">
        <v>87</v>
      </c>
      <c r="L7" s="226"/>
    </row>
    <row r="8" spans="1:21" s="20" customFormat="1" ht="13" thickBot="1">
      <c r="A8" s="234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15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15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15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15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15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15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15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15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15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15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15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15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15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15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15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15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15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15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15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15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15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15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15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15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15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15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15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15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15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15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15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15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15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15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15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15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15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15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15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15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15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15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15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15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15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15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15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15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15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15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15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15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15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15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15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15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15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15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15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15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15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15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15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15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15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15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15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15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15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15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15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15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15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15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15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15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15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15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15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15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15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15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15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15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15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15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15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15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15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15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15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15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15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15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15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15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15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15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15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15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15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15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15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15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15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15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15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15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15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15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15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15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15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15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15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15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15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15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15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15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15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15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15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15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15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15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15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15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15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15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15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15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15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15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15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15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15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15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15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15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15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15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15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15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15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15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15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15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15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15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15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15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15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15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15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15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15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15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15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15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15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15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15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15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15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15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15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15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15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15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15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15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15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15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15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15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15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15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15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15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15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15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15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15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15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15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15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15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15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15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15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15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15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15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15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15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15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15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15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15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15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15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15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15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15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15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15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15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15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15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15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15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15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15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15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15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15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15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15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15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15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15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15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15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15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15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15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15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15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15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15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15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15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15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15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15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15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15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15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15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15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15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15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15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15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15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15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15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15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15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15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15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15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15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15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15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15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15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15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15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15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15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15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15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15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15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15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15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15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15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15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15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15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15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15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15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15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15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15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15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style="59" bestFit="1" customWidth="1"/>
    <col min="2" max="2" width="34.7265625" customWidth="1"/>
    <col min="3" max="3" width="22.81640625" style="58" bestFit="1" customWidth="1"/>
    <col min="4" max="4" width="21.81640625" style="50" bestFit="1" customWidth="1"/>
    <col min="5" max="5" width="33.26953125" style="58" bestFit="1" customWidth="1"/>
    <col min="6" max="6" width="33.1796875" style="58" bestFit="1" customWidth="1"/>
    <col min="7" max="7" width="90.81640625" bestFit="1" customWidth="1"/>
  </cols>
  <sheetData>
    <row r="1" spans="1:12" s="59" customFormat="1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 s="59" customFormat="1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 s="59" customFormat="1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" customHeight="1" thickBot="1">
      <c r="A4" s="241" t="s">
        <v>696</v>
      </c>
      <c r="B4" s="241"/>
      <c r="C4" s="241"/>
      <c r="D4" s="241"/>
      <c r="E4" s="241"/>
      <c r="F4" s="241"/>
      <c r="G4" s="241"/>
    </row>
    <row r="5" spans="1:12" ht="15" thickBot="1">
      <c r="A5" s="82" t="s">
        <v>734</v>
      </c>
      <c r="B5" s="71" t="s">
        <v>698</v>
      </c>
      <c r="C5" s="72" t="s">
        <v>699</v>
      </c>
      <c r="D5" s="73" t="s">
        <v>700</v>
      </c>
      <c r="E5" s="72" t="s">
        <v>701</v>
      </c>
      <c r="F5" s="72" t="s">
        <v>702</v>
      </c>
      <c r="G5" s="71" t="s">
        <v>710</v>
      </c>
    </row>
    <row r="6" spans="1:12">
      <c r="A6" s="61"/>
      <c r="B6" s="61"/>
      <c r="C6" s="62"/>
      <c r="D6" s="63"/>
      <c r="E6" s="102">
        <f>C6*D6</f>
        <v>0</v>
      </c>
      <c r="F6" s="102">
        <f>C6-E6</f>
        <v>0</v>
      </c>
      <c r="G6" s="61"/>
    </row>
    <row r="7" spans="1:12">
      <c r="A7" s="49"/>
      <c r="B7" s="49"/>
      <c r="C7" s="57"/>
      <c r="D7" s="51"/>
      <c r="E7" s="102">
        <f t="shared" ref="E7:E34" si="0">C7*D7</f>
        <v>0</v>
      </c>
      <c r="F7" s="102">
        <f t="shared" ref="F7:F30" si="1">C7-E7</f>
        <v>0</v>
      </c>
      <c r="G7" s="49"/>
    </row>
    <row r="8" spans="1:12">
      <c r="A8" s="49"/>
      <c r="B8" s="49"/>
      <c r="C8" s="57"/>
      <c r="D8" s="51"/>
      <c r="E8" s="102">
        <f t="shared" si="0"/>
        <v>0</v>
      </c>
      <c r="F8" s="102">
        <f t="shared" si="1"/>
        <v>0</v>
      </c>
      <c r="G8" s="49"/>
    </row>
    <row r="9" spans="1:12">
      <c r="A9" s="49"/>
      <c r="B9" s="49"/>
      <c r="C9" s="57"/>
      <c r="D9" s="51"/>
      <c r="E9" s="102">
        <f t="shared" si="0"/>
        <v>0</v>
      </c>
      <c r="F9" s="102">
        <f t="shared" si="1"/>
        <v>0</v>
      </c>
      <c r="G9" s="49"/>
    </row>
    <row r="10" spans="1:12">
      <c r="A10" s="49"/>
      <c r="B10" s="49"/>
      <c r="C10" s="57"/>
      <c r="D10" s="51"/>
      <c r="E10" s="102">
        <f t="shared" si="0"/>
        <v>0</v>
      </c>
      <c r="F10" s="102">
        <f t="shared" si="1"/>
        <v>0</v>
      </c>
      <c r="G10" s="49"/>
    </row>
    <row r="11" spans="1:12">
      <c r="A11" s="49"/>
      <c r="B11" s="49"/>
      <c r="C11" s="57"/>
      <c r="D11" s="51"/>
      <c r="E11" s="102">
        <f t="shared" si="0"/>
        <v>0</v>
      </c>
      <c r="F11" s="102">
        <f t="shared" si="1"/>
        <v>0</v>
      </c>
      <c r="G11" s="49"/>
    </row>
    <row r="12" spans="1:12">
      <c r="A12" s="49"/>
      <c r="B12" s="49"/>
      <c r="C12" s="57"/>
      <c r="D12" s="51"/>
      <c r="E12" s="102">
        <f t="shared" si="0"/>
        <v>0</v>
      </c>
      <c r="F12" s="102">
        <f t="shared" si="1"/>
        <v>0</v>
      </c>
      <c r="G12" s="49"/>
    </row>
    <row r="13" spans="1:12">
      <c r="A13" s="49"/>
      <c r="B13" s="49"/>
      <c r="C13" s="57"/>
      <c r="D13" s="51"/>
      <c r="E13" s="102">
        <f t="shared" si="0"/>
        <v>0</v>
      </c>
      <c r="F13" s="102">
        <f t="shared" si="1"/>
        <v>0</v>
      </c>
      <c r="G13" s="49"/>
    </row>
    <row r="14" spans="1:12">
      <c r="A14" s="49"/>
      <c r="B14" s="49"/>
      <c r="C14" s="57"/>
      <c r="D14" s="51"/>
      <c r="E14" s="102">
        <f t="shared" si="0"/>
        <v>0</v>
      </c>
      <c r="F14" s="102">
        <f t="shared" si="1"/>
        <v>0</v>
      </c>
      <c r="G14" s="49"/>
    </row>
    <row r="15" spans="1:12">
      <c r="A15" s="49"/>
      <c r="B15" s="49"/>
      <c r="C15" s="57"/>
      <c r="D15" s="51"/>
      <c r="E15" s="102">
        <f t="shared" si="0"/>
        <v>0</v>
      </c>
      <c r="F15" s="102">
        <f t="shared" si="1"/>
        <v>0</v>
      </c>
      <c r="G15" s="49"/>
    </row>
    <row r="16" spans="1:12">
      <c r="A16" s="49"/>
      <c r="B16" s="49"/>
      <c r="C16" s="57"/>
      <c r="D16" s="51"/>
      <c r="E16" s="102">
        <f t="shared" si="0"/>
        <v>0</v>
      </c>
      <c r="F16" s="102">
        <f t="shared" si="1"/>
        <v>0</v>
      </c>
      <c r="G16" s="49"/>
    </row>
    <row r="17" spans="1:7">
      <c r="A17" s="49"/>
      <c r="B17" s="49"/>
      <c r="C17" s="57"/>
      <c r="D17" s="51"/>
      <c r="E17" s="102">
        <f t="shared" si="0"/>
        <v>0</v>
      </c>
      <c r="F17" s="102">
        <f t="shared" si="1"/>
        <v>0</v>
      </c>
      <c r="G17" s="49"/>
    </row>
    <row r="18" spans="1:7">
      <c r="A18" s="49"/>
      <c r="B18" s="49"/>
      <c r="C18" s="57"/>
      <c r="D18" s="51"/>
      <c r="E18" s="102">
        <f t="shared" si="0"/>
        <v>0</v>
      </c>
      <c r="F18" s="102">
        <f t="shared" si="1"/>
        <v>0</v>
      </c>
      <c r="G18" s="49"/>
    </row>
    <row r="19" spans="1:7">
      <c r="A19" s="49"/>
      <c r="B19" s="49"/>
      <c r="C19" s="57"/>
      <c r="D19" s="51"/>
      <c r="E19" s="102">
        <f t="shared" si="0"/>
        <v>0</v>
      </c>
      <c r="F19" s="102">
        <f t="shared" si="1"/>
        <v>0</v>
      </c>
      <c r="G19" s="49"/>
    </row>
    <row r="20" spans="1:7">
      <c r="A20" s="49"/>
      <c r="B20" s="49"/>
      <c r="C20" s="57"/>
      <c r="D20" s="51"/>
      <c r="E20" s="102">
        <f t="shared" si="0"/>
        <v>0</v>
      </c>
      <c r="F20" s="102">
        <f t="shared" si="1"/>
        <v>0</v>
      </c>
      <c r="G20" s="49"/>
    </row>
    <row r="21" spans="1:7">
      <c r="A21" s="49"/>
      <c r="B21" s="49"/>
      <c r="C21" s="57"/>
      <c r="D21" s="51"/>
      <c r="E21" s="102">
        <f t="shared" si="0"/>
        <v>0</v>
      </c>
      <c r="F21" s="102">
        <f t="shared" si="1"/>
        <v>0</v>
      </c>
      <c r="G21" s="49"/>
    </row>
    <row r="22" spans="1:7">
      <c r="A22" s="49"/>
      <c r="B22" s="49"/>
      <c r="C22" s="57"/>
      <c r="D22" s="51"/>
      <c r="E22" s="102">
        <f t="shared" si="0"/>
        <v>0</v>
      </c>
      <c r="F22" s="102">
        <f t="shared" si="1"/>
        <v>0</v>
      </c>
      <c r="G22" s="49"/>
    </row>
    <row r="23" spans="1:7">
      <c r="A23" s="49"/>
      <c r="B23" s="49"/>
      <c r="C23" s="57"/>
      <c r="D23" s="51"/>
      <c r="E23" s="102">
        <f t="shared" si="0"/>
        <v>0</v>
      </c>
      <c r="F23" s="102">
        <f t="shared" si="1"/>
        <v>0</v>
      </c>
      <c r="G23" s="49"/>
    </row>
    <row r="24" spans="1:7">
      <c r="A24" s="49"/>
      <c r="B24" s="49"/>
      <c r="C24" s="57"/>
      <c r="D24" s="51"/>
      <c r="E24" s="102">
        <f t="shared" si="0"/>
        <v>0</v>
      </c>
      <c r="F24" s="102">
        <f t="shared" si="1"/>
        <v>0</v>
      </c>
      <c r="G24" s="49"/>
    </row>
    <row r="25" spans="1:7" s="59" customFormat="1">
      <c r="A25" s="49"/>
      <c r="B25" s="49"/>
      <c r="C25" s="57"/>
      <c r="D25" s="51"/>
      <c r="E25" s="102">
        <f t="shared" si="0"/>
        <v>0</v>
      </c>
      <c r="F25" s="102">
        <f t="shared" si="1"/>
        <v>0</v>
      </c>
      <c r="G25" s="49"/>
    </row>
    <row r="26" spans="1:7">
      <c r="A26" s="49"/>
      <c r="B26" s="49"/>
      <c r="C26" s="57"/>
      <c r="D26" s="51"/>
      <c r="E26" s="102">
        <f t="shared" si="0"/>
        <v>0</v>
      </c>
      <c r="F26" s="102">
        <f t="shared" si="1"/>
        <v>0</v>
      </c>
      <c r="G26" s="49"/>
    </row>
    <row r="27" spans="1:7" s="59" customFormat="1">
      <c r="A27" s="49"/>
      <c r="B27" s="49"/>
      <c r="C27" s="57"/>
      <c r="D27" s="51"/>
      <c r="E27" s="102">
        <f t="shared" si="0"/>
        <v>0</v>
      </c>
      <c r="F27" s="102">
        <f t="shared" si="1"/>
        <v>0</v>
      </c>
      <c r="G27" s="49"/>
    </row>
    <row r="28" spans="1:7">
      <c r="A28" s="49"/>
      <c r="B28" s="49"/>
      <c r="C28" s="57"/>
      <c r="D28" s="51"/>
      <c r="E28" s="102">
        <f t="shared" si="0"/>
        <v>0</v>
      </c>
      <c r="F28" s="102">
        <f t="shared" si="1"/>
        <v>0</v>
      </c>
      <c r="G28" s="49"/>
    </row>
    <row r="29" spans="1:7">
      <c r="A29" s="49"/>
      <c r="B29" s="49"/>
      <c r="C29" s="57"/>
      <c r="D29" s="51"/>
      <c r="E29" s="102">
        <f t="shared" si="0"/>
        <v>0</v>
      </c>
      <c r="F29" s="102">
        <f t="shared" si="1"/>
        <v>0</v>
      </c>
      <c r="G29" s="49"/>
    </row>
    <row r="30" spans="1:7">
      <c r="A30" s="49"/>
      <c r="B30" s="49"/>
      <c r="C30" s="57"/>
      <c r="D30" s="51"/>
      <c r="E30" s="102">
        <f t="shared" si="0"/>
        <v>0</v>
      </c>
      <c r="F30" s="102">
        <f t="shared" si="1"/>
        <v>0</v>
      </c>
      <c r="G30" s="49"/>
    </row>
    <row r="31" spans="1:7">
      <c r="A31" s="49"/>
      <c r="B31" s="49"/>
      <c r="C31" s="57"/>
      <c r="D31" s="51"/>
      <c r="E31" s="102">
        <f t="shared" si="0"/>
        <v>0</v>
      </c>
      <c r="F31" s="103">
        <f t="shared" ref="F31:F35" si="2">C31-E31</f>
        <v>0</v>
      </c>
      <c r="G31" s="49"/>
    </row>
    <row r="32" spans="1:7">
      <c r="A32" s="49"/>
      <c r="B32" s="49"/>
      <c r="C32" s="57"/>
      <c r="D32" s="51"/>
      <c r="E32" s="102">
        <f t="shared" si="0"/>
        <v>0</v>
      </c>
      <c r="F32" s="103">
        <f t="shared" si="2"/>
        <v>0</v>
      </c>
      <c r="G32" s="49"/>
    </row>
    <row r="33" spans="1:7">
      <c r="A33" s="49"/>
      <c r="B33" s="49"/>
      <c r="C33" s="57"/>
      <c r="D33" s="51"/>
      <c r="E33" s="102">
        <f t="shared" si="0"/>
        <v>0</v>
      </c>
      <c r="F33" s="103">
        <f t="shared" si="2"/>
        <v>0</v>
      </c>
      <c r="G33" s="49"/>
    </row>
    <row r="34" spans="1:7">
      <c r="A34" s="49"/>
      <c r="B34" s="49"/>
      <c r="C34" s="57"/>
      <c r="D34" s="51"/>
      <c r="E34" s="102">
        <f t="shared" si="0"/>
        <v>0</v>
      </c>
      <c r="F34" s="103">
        <f t="shared" si="2"/>
        <v>0</v>
      </c>
      <c r="G34" s="49"/>
    </row>
    <row r="35" spans="1:7">
      <c r="A35" s="49"/>
      <c r="B35" s="49"/>
      <c r="C35" s="57"/>
      <c r="D35" s="51"/>
      <c r="E35" s="103">
        <f t="shared" ref="E35" si="3">C35*D35</f>
        <v>0</v>
      </c>
      <c r="F35" s="103">
        <f t="shared" si="2"/>
        <v>0</v>
      </c>
      <c r="G35" s="49"/>
    </row>
    <row r="36" spans="1:7">
      <c r="A36" s="242" t="s">
        <v>711</v>
      </c>
      <c r="B36" s="243"/>
      <c r="C36" s="243"/>
      <c r="D36" s="244"/>
      <c r="E36" s="60">
        <f>SUM(E6:E35)</f>
        <v>0</v>
      </c>
      <c r="F36" s="60">
        <f>SUM(F6:F35)</f>
        <v>0</v>
      </c>
      <c r="G36" s="10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5"/>
  <cols>
    <col min="1" max="1" width="27.453125" style="59" bestFit="1" customWidth="1"/>
    <col min="2" max="2" width="40.1796875" customWidth="1"/>
    <col min="3" max="3" width="22.81640625" style="58" bestFit="1" customWidth="1"/>
    <col min="4" max="4" width="22.1796875" style="50" bestFit="1" customWidth="1"/>
    <col min="5" max="5" width="33.453125" style="58" bestFit="1" customWidth="1"/>
    <col min="6" max="6" width="33.26953125" style="58" bestFit="1" customWidth="1"/>
    <col min="7" max="7" width="131.81640625" bestFit="1" customWidth="1"/>
  </cols>
  <sheetData>
    <row r="1" spans="1:12" s="59" customFormat="1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 s="59" customFormat="1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 s="59" customFormat="1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.5" thickBot="1">
      <c r="A4" s="245" t="s">
        <v>695</v>
      </c>
      <c r="B4" s="245"/>
      <c r="C4" s="245"/>
      <c r="D4" s="245"/>
      <c r="E4" s="245"/>
      <c r="F4" s="245"/>
      <c r="G4" s="246"/>
    </row>
    <row r="5" spans="1:12" ht="15" thickBot="1">
      <c r="A5" s="82" t="s">
        <v>734</v>
      </c>
      <c r="B5" s="64" t="s">
        <v>703</v>
      </c>
      <c r="C5" s="65" t="s">
        <v>699</v>
      </c>
      <c r="D5" s="66" t="s">
        <v>700</v>
      </c>
      <c r="E5" s="65" t="s">
        <v>704</v>
      </c>
      <c r="F5" s="65" t="s">
        <v>705</v>
      </c>
      <c r="G5" s="64" t="s">
        <v>706</v>
      </c>
    </row>
    <row r="6" spans="1:12">
      <c r="A6" s="61"/>
      <c r="B6" s="61"/>
      <c r="C6" s="62"/>
      <c r="D6" s="63"/>
      <c r="E6" s="103">
        <f t="shared" ref="E6:E35" si="0">C6*D6</f>
        <v>0</v>
      </c>
      <c r="F6" s="103">
        <f t="shared" ref="F6:F35" si="1">C6-E6</f>
        <v>0</v>
      </c>
      <c r="G6" s="61"/>
    </row>
    <row r="7" spans="1:12">
      <c r="A7" s="49"/>
      <c r="B7" s="49"/>
      <c r="C7" s="57"/>
      <c r="D7" s="51"/>
      <c r="E7" s="103">
        <f t="shared" si="0"/>
        <v>0</v>
      </c>
      <c r="F7" s="103">
        <f t="shared" si="1"/>
        <v>0</v>
      </c>
      <c r="G7" s="49"/>
    </row>
    <row r="8" spans="1:12">
      <c r="A8" s="49"/>
      <c r="B8" s="49"/>
      <c r="C8" s="57"/>
      <c r="D8" s="51"/>
      <c r="E8" s="103">
        <f t="shared" si="0"/>
        <v>0</v>
      </c>
      <c r="F8" s="103">
        <f t="shared" si="1"/>
        <v>0</v>
      </c>
      <c r="G8" s="49"/>
    </row>
    <row r="9" spans="1:12">
      <c r="A9" s="49"/>
      <c r="B9" s="49"/>
      <c r="C9" s="57"/>
      <c r="D9" s="51"/>
      <c r="E9" s="103">
        <f t="shared" si="0"/>
        <v>0</v>
      </c>
      <c r="F9" s="103">
        <f t="shared" si="1"/>
        <v>0</v>
      </c>
      <c r="G9" s="49"/>
    </row>
    <row r="10" spans="1:12">
      <c r="A10" s="49"/>
      <c r="B10" s="49"/>
      <c r="C10" s="57"/>
      <c r="D10" s="51"/>
      <c r="E10" s="103">
        <f t="shared" si="0"/>
        <v>0</v>
      </c>
      <c r="F10" s="103">
        <f t="shared" si="1"/>
        <v>0</v>
      </c>
      <c r="G10" s="49"/>
    </row>
    <row r="11" spans="1:12">
      <c r="A11" s="49"/>
      <c r="B11" s="49"/>
      <c r="C11" s="57"/>
      <c r="D11" s="51"/>
      <c r="E11" s="103">
        <f t="shared" si="0"/>
        <v>0</v>
      </c>
      <c r="F11" s="103">
        <f t="shared" si="1"/>
        <v>0</v>
      </c>
      <c r="G11" s="49"/>
    </row>
    <row r="12" spans="1:12">
      <c r="A12" s="49"/>
      <c r="B12" s="49"/>
      <c r="C12" s="57"/>
      <c r="D12" s="51"/>
      <c r="E12" s="103">
        <f t="shared" si="0"/>
        <v>0</v>
      </c>
      <c r="F12" s="103">
        <f t="shared" si="1"/>
        <v>0</v>
      </c>
      <c r="G12" s="49"/>
    </row>
    <row r="13" spans="1:12">
      <c r="A13" s="49"/>
      <c r="B13" s="49"/>
      <c r="C13" s="57"/>
      <c r="D13" s="51"/>
      <c r="E13" s="103">
        <f t="shared" si="0"/>
        <v>0</v>
      </c>
      <c r="F13" s="103">
        <f t="shared" si="1"/>
        <v>0</v>
      </c>
      <c r="G13" s="49"/>
    </row>
    <row r="14" spans="1:12">
      <c r="A14" s="49"/>
      <c r="B14" s="49"/>
      <c r="C14" s="57"/>
      <c r="D14" s="51"/>
      <c r="E14" s="103">
        <f t="shared" si="0"/>
        <v>0</v>
      </c>
      <c r="F14" s="103">
        <f t="shared" si="1"/>
        <v>0</v>
      </c>
      <c r="G14" s="49"/>
    </row>
    <row r="15" spans="1:12">
      <c r="A15" s="49"/>
      <c r="B15" s="49"/>
      <c r="C15" s="57"/>
      <c r="D15" s="51"/>
      <c r="E15" s="103">
        <f t="shared" si="0"/>
        <v>0</v>
      </c>
      <c r="F15" s="103">
        <f t="shared" si="1"/>
        <v>0</v>
      </c>
      <c r="G15" s="49"/>
    </row>
    <row r="16" spans="1:12">
      <c r="A16" s="49"/>
      <c r="B16" s="49"/>
      <c r="C16" s="57"/>
      <c r="D16" s="51"/>
      <c r="E16" s="103">
        <f t="shared" si="0"/>
        <v>0</v>
      </c>
      <c r="F16" s="103">
        <f t="shared" si="1"/>
        <v>0</v>
      </c>
      <c r="G16" s="49"/>
    </row>
    <row r="17" spans="1:7">
      <c r="A17" s="49"/>
      <c r="B17" s="49"/>
      <c r="C17" s="57"/>
      <c r="D17" s="51"/>
      <c r="E17" s="103">
        <f t="shared" si="0"/>
        <v>0</v>
      </c>
      <c r="F17" s="103">
        <f t="shared" si="1"/>
        <v>0</v>
      </c>
      <c r="G17" s="49"/>
    </row>
    <row r="18" spans="1:7">
      <c r="A18" s="49"/>
      <c r="B18" s="49"/>
      <c r="C18" s="57"/>
      <c r="D18" s="51"/>
      <c r="E18" s="103">
        <f t="shared" si="0"/>
        <v>0</v>
      </c>
      <c r="F18" s="103">
        <f t="shared" si="1"/>
        <v>0</v>
      </c>
      <c r="G18" s="49"/>
    </row>
    <row r="19" spans="1:7">
      <c r="A19" s="49"/>
      <c r="B19" s="49"/>
      <c r="C19" s="57"/>
      <c r="D19" s="51"/>
      <c r="E19" s="103">
        <f t="shared" si="0"/>
        <v>0</v>
      </c>
      <c r="F19" s="103">
        <f t="shared" si="1"/>
        <v>0</v>
      </c>
      <c r="G19" s="49"/>
    </row>
    <row r="20" spans="1:7">
      <c r="A20" s="49"/>
      <c r="B20" s="49"/>
      <c r="C20" s="57"/>
      <c r="D20" s="51"/>
      <c r="E20" s="103">
        <f t="shared" si="0"/>
        <v>0</v>
      </c>
      <c r="F20" s="103">
        <f t="shared" si="1"/>
        <v>0</v>
      </c>
      <c r="G20" s="49"/>
    </row>
    <row r="21" spans="1:7">
      <c r="A21" s="49"/>
      <c r="B21" s="49"/>
      <c r="C21" s="57"/>
      <c r="D21" s="51"/>
      <c r="E21" s="103">
        <f t="shared" si="0"/>
        <v>0</v>
      </c>
      <c r="F21" s="103">
        <f t="shared" si="1"/>
        <v>0</v>
      </c>
      <c r="G21" s="49"/>
    </row>
    <row r="22" spans="1:7">
      <c r="A22" s="49"/>
      <c r="B22" s="49"/>
      <c r="C22" s="57"/>
      <c r="D22" s="51"/>
      <c r="E22" s="103">
        <f t="shared" si="0"/>
        <v>0</v>
      </c>
      <c r="F22" s="103">
        <f t="shared" si="1"/>
        <v>0</v>
      </c>
      <c r="G22" s="49"/>
    </row>
    <row r="23" spans="1:7">
      <c r="A23" s="49"/>
      <c r="B23" s="49"/>
      <c r="C23" s="57"/>
      <c r="D23" s="51"/>
      <c r="E23" s="103">
        <f t="shared" si="0"/>
        <v>0</v>
      </c>
      <c r="F23" s="103">
        <f t="shared" si="1"/>
        <v>0</v>
      </c>
      <c r="G23" s="49"/>
    </row>
    <row r="24" spans="1:7">
      <c r="A24" s="49"/>
      <c r="B24" s="49"/>
      <c r="C24" s="57"/>
      <c r="D24" s="51"/>
      <c r="E24" s="103">
        <f t="shared" si="0"/>
        <v>0</v>
      </c>
      <c r="F24" s="103">
        <f t="shared" si="1"/>
        <v>0</v>
      </c>
      <c r="G24" s="49"/>
    </row>
    <row r="25" spans="1:7">
      <c r="A25" s="49"/>
      <c r="B25" s="49"/>
      <c r="C25" s="57"/>
      <c r="D25" s="51"/>
      <c r="E25" s="103">
        <f t="shared" si="0"/>
        <v>0</v>
      </c>
      <c r="F25" s="103">
        <f t="shared" si="1"/>
        <v>0</v>
      </c>
      <c r="G25" s="49"/>
    </row>
    <row r="26" spans="1:7">
      <c r="A26" s="49"/>
      <c r="B26" s="49"/>
      <c r="C26" s="57"/>
      <c r="D26" s="51"/>
      <c r="E26" s="103">
        <f t="shared" si="0"/>
        <v>0</v>
      </c>
      <c r="F26" s="103">
        <f t="shared" si="1"/>
        <v>0</v>
      </c>
      <c r="G26" s="49"/>
    </row>
    <row r="27" spans="1:7">
      <c r="A27" s="49"/>
      <c r="B27" s="49"/>
      <c r="C27" s="57"/>
      <c r="D27" s="51"/>
      <c r="E27" s="103">
        <f t="shared" si="0"/>
        <v>0</v>
      </c>
      <c r="F27" s="103">
        <f t="shared" si="1"/>
        <v>0</v>
      </c>
      <c r="G27" s="49"/>
    </row>
    <row r="28" spans="1:7">
      <c r="A28" s="49"/>
      <c r="B28" s="49"/>
      <c r="C28" s="57"/>
      <c r="D28" s="51"/>
      <c r="E28" s="103">
        <f t="shared" si="0"/>
        <v>0</v>
      </c>
      <c r="F28" s="103">
        <f t="shared" si="1"/>
        <v>0</v>
      </c>
      <c r="G28" s="49"/>
    </row>
    <row r="29" spans="1:7">
      <c r="A29" s="49"/>
      <c r="B29" s="49"/>
      <c r="C29" s="57"/>
      <c r="D29" s="51"/>
      <c r="E29" s="103">
        <f t="shared" si="0"/>
        <v>0</v>
      </c>
      <c r="F29" s="103">
        <f t="shared" si="1"/>
        <v>0</v>
      </c>
      <c r="G29" s="49"/>
    </row>
    <row r="30" spans="1:7">
      <c r="A30" s="49"/>
      <c r="B30" s="49"/>
      <c r="C30" s="57"/>
      <c r="D30" s="51"/>
      <c r="E30" s="103">
        <f t="shared" si="0"/>
        <v>0</v>
      </c>
      <c r="F30" s="103">
        <f t="shared" si="1"/>
        <v>0</v>
      </c>
      <c r="G30" s="49"/>
    </row>
    <row r="31" spans="1:7" s="59" customFormat="1">
      <c r="A31" s="49"/>
      <c r="B31" s="49"/>
      <c r="C31" s="57"/>
      <c r="D31" s="51"/>
      <c r="E31" s="103">
        <f t="shared" si="0"/>
        <v>0</v>
      </c>
      <c r="F31" s="103">
        <f t="shared" si="1"/>
        <v>0</v>
      </c>
      <c r="G31" s="49"/>
    </row>
    <row r="32" spans="1:7" s="59" customFormat="1">
      <c r="A32" s="49"/>
      <c r="B32" s="49"/>
      <c r="C32" s="57"/>
      <c r="D32" s="51"/>
      <c r="E32" s="103">
        <f t="shared" si="0"/>
        <v>0</v>
      </c>
      <c r="F32" s="103">
        <f t="shared" si="1"/>
        <v>0</v>
      </c>
      <c r="G32" s="49"/>
    </row>
    <row r="33" spans="1:7">
      <c r="A33" s="49"/>
      <c r="B33" s="49"/>
      <c r="C33" s="57"/>
      <c r="D33" s="51"/>
      <c r="E33" s="103">
        <f t="shared" si="0"/>
        <v>0</v>
      </c>
      <c r="F33" s="103">
        <f t="shared" si="1"/>
        <v>0</v>
      </c>
      <c r="G33" s="49"/>
    </row>
    <row r="34" spans="1:7">
      <c r="A34" s="49"/>
      <c r="B34" s="49"/>
      <c r="C34" s="57"/>
      <c r="D34" s="51"/>
      <c r="E34" s="103">
        <f t="shared" si="0"/>
        <v>0</v>
      </c>
      <c r="F34" s="103">
        <f t="shared" si="1"/>
        <v>0</v>
      </c>
      <c r="G34" s="49"/>
    </row>
    <row r="35" spans="1:7" ht="15" thickBot="1">
      <c r="A35" s="49"/>
      <c r="B35" s="49"/>
      <c r="C35" s="57"/>
      <c r="D35" s="51"/>
      <c r="E35" s="104">
        <f t="shared" si="0"/>
        <v>0</v>
      </c>
      <c r="F35" s="104">
        <f t="shared" si="1"/>
        <v>0</v>
      </c>
      <c r="G35" s="49"/>
    </row>
    <row r="36" spans="1:7" ht="15" thickBot="1">
      <c r="A36" s="242" t="s">
        <v>711</v>
      </c>
      <c r="B36" s="243"/>
      <c r="C36" s="243"/>
      <c r="D36" s="244"/>
      <c r="E36" s="67">
        <f>SUM(E6:E35)</f>
        <v>0</v>
      </c>
      <c r="F36" s="68">
        <f>SUM(F6:F35)</f>
        <v>0</v>
      </c>
      <c r="G36" s="10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1796875" defaultRowHeight="14.5"/>
  <cols>
    <col min="1" max="1" width="27.453125" style="59" bestFit="1" customWidth="1"/>
    <col min="2" max="2" width="34.7265625" style="59" customWidth="1"/>
    <col min="3" max="3" width="22.81640625" style="58" bestFit="1" customWidth="1"/>
    <col min="4" max="4" width="21.81640625" style="50" bestFit="1" customWidth="1"/>
    <col min="5" max="5" width="33.26953125" style="58" bestFit="1" customWidth="1"/>
    <col min="6" max="6" width="33.1796875" style="58" bestFit="1" customWidth="1"/>
    <col min="7" max="7" width="103.453125" style="59" bestFit="1" customWidth="1"/>
    <col min="8" max="16384" width="9.1796875" style="59"/>
  </cols>
  <sheetData>
    <row r="1" spans="1:12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" customHeight="1" thickBot="1">
      <c r="A4" s="241" t="s">
        <v>752</v>
      </c>
      <c r="B4" s="241"/>
      <c r="C4" s="241"/>
      <c r="D4" s="241"/>
      <c r="E4" s="241"/>
      <c r="F4" s="241"/>
      <c r="G4" s="241"/>
    </row>
    <row r="5" spans="1:12" ht="15" thickBot="1">
      <c r="A5" s="82" t="s">
        <v>734</v>
      </c>
      <c r="B5" s="71" t="s">
        <v>758</v>
      </c>
      <c r="C5" s="72" t="s">
        <v>699</v>
      </c>
      <c r="D5" s="73" t="s">
        <v>700</v>
      </c>
      <c r="E5" s="72" t="s">
        <v>753</v>
      </c>
      <c r="F5" s="72" t="s">
        <v>754</v>
      </c>
      <c r="G5" s="71" t="s">
        <v>755</v>
      </c>
    </row>
    <row r="6" spans="1:12">
      <c r="A6" s="61"/>
      <c r="B6" s="61"/>
      <c r="C6" s="62"/>
      <c r="D6" s="63"/>
      <c r="E6" s="102">
        <f>C6*D6</f>
        <v>0</v>
      </c>
      <c r="F6" s="102">
        <f>C6-E6</f>
        <v>0</v>
      </c>
      <c r="G6" s="61"/>
    </row>
    <row r="7" spans="1:12">
      <c r="B7" s="49"/>
      <c r="C7" s="57"/>
      <c r="D7" s="51"/>
      <c r="E7" s="102">
        <f t="shared" ref="E7:E35" si="0">C7*D7</f>
        <v>0</v>
      </c>
      <c r="F7" s="102">
        <f t="shared" ref="F7:F35" si="1">C7-E7</f>
        <v>0</v>
      </c>
      <c r="G7" s="49"/>
    </row>
    <row r="8" spans="1:12">
      <c r="A8" s="49"/>
      <c r="B8" s="49"/>
      <c r="C8" s="57"/>
      <c r="D8" s="51"/>
      <c r="E8" s="102">
        <f t="shared" si="0"/>
        <v>0</v>
      </c>
      <c r="F8" s="102">
        <f t="shared" si="1"/>
        <v>0</v>
      </c>
      <c r="G8" s="49"/>
    </row>
    <row r="9" spans="1:12">
      <c r="A9" s="49"/>
      <c r="B9" s="49"/>
      <c r="C9" s="57"/>
      <c r="D9" s="51"/>
      <c r="E9" s="102">
        <f t="shared" si="0"/>
        <v>0</v>
      </c>
      <c r="F9" s="102">
        <f t="shared" si="1"/>
        <v>0</v>
      </c>
      <c r="G9" s="49"/>
    </row>
    <row r="10" spans="1:12">
      <c r="A10" s="49"/>
      <c r="B10" s="49"/>
      <c r="C10" s="57"/>
      <c r="D10" s="51"/>
      <c r="E10" s="102">
        <f t="shared" si="0"/>
        <v>0</v>
      </c>
      <c r="F10" s="102">
        <f t="shared" si="1"/>
        <v>0</v>
      </c>
      <c r="G10" s="49"/>
    </row>
    <row r="11" spans="1:12">
      <c r="A11" s="49"/>
      <c r="B11" s="49"/>
      <c r="C11" s="57"/>
      <c r="D11" s="51"/>
      <c r="E11" s="102">
        <f t="shared" si="0"/>
        <v>0</v>
      </c>
      <c r="F11" s="102">
        <f t="shared" si="1"/>
        <v>0</v>
      </c>
      <c r="G11" s="49"/>
    </row>
    <row r="12" spans="1:12">
      <c r="A12" s="49"/>
      <c r="B12" s="49"/>
      <c r="C12" s="57"/>
      <c r="D12" s="51"/>
      <c r="E12" s="102">
        <f t="shared" si="0"/>
        <v>0</v>
      </c>
      <c r="F12" s="102">
        <f t="shared" si="1"/>
        <v>0</v>
      </c>
      <c r="G12" s="49"/>
    </row>
    <row r="13" spans="1:12">
      <c r="A13" s="49"/>
      <c r="B13" s="49"/>
      <c r="C13" s="57"/>
      <c r="D13" s="51"/>
      <c r="E13" s="102">
        <f t="shared" si="0"/>
        <v>0</v>
      </c>
      <c r="F13" s="102">
        <f t="shared" si="1"/>
        <v>0</v>
      </c>
      <c r="G13" s="49"/>
    </row>
    <row r="14" spans="1:12">
      <c r="A14" s="49"/>
      <c r="B14" s="49"/>
      <c r="C14" s="57"/>
      <c r="D14" s="51"/>
      <c r="E14" s="102">
        <f t="shared" si="0"/>
        <v>0</v>
      </c>
      <c r="F14" s="102">
        <f t="shared" si="1"/>
        <v>0</v>
      </c>
      <c r="G14" s="49"/>
    </row>
    <row r="15" spans="1:12">
      <c r="A15" s="49"/>
      <c r="B15" s="49"/>
      <c r="C15" s="57"/>
      <c r="D15" s="51"/>
      <c r="E15" s="102">
        <f t="shared" si="0"/>
        <v>0</v>
      </c>
      <c r="F15" s="102">
        <f t="shared" si="1"/>
        <v>0</v>
      </c>
      <c r="G15" s="49"/>
    </row>
    <row r="16" spans="1:12">
      <c r="A16" s="49"/>
      <c r="B16" s="49"/>
      <c r="C16" s="57"/>
      <c r="D16" s="51"/>
      <c r="E16" s="102">
        <f t="shared" si="0"/>
        <v>0</v>
      </c>
      <c r="F16" s="102">
        <f t="shared" si="1"/>
        <v>0</v>
      </c>
      <c r="G16" s="49"/>
    </row>
    <row r="17" spans="1:7">
      <c r="A17" s="49"/>
      <c r="B17" s="49"/>
      <c r="C17" s="57"/>
      <c r="D17" s="51"/>
      <c r="E17" s="102">
        <f t="shared" si="0"/>
        <v>0</v>
      </c>
      <c r="F17" s="102">
        <f t="shared" si="1"/>
        <v>0</v>
      </c>
      <c r="G17" s="49"/>
    </row>
    <row r="18" spans="1:7">
      <c r="A18" s="49"/>
      <c r="B18" s="49"/>
      <c r="C18" s="57"/>
      <c r="D18" s="51"/>
      <c r="E18" s="102">
        <f t="shared" si="0"/>
        <v>0</v>
      </c>
      <c r="F18" s="102">
        <f t="shared" si="1"/>
        <v>0</v>
      </c>
      <c r="G18" s="49"/>
    </row>
    <row r="19" spans="1:7">
      <c r="A19" s="49"/>
      <c r="B19" s="49"/>
      <c r="C19" s="57"/>
      <c r="D19" s="51"/>
      <c r="E19" s="102">
        <f t="shared" si="0"/>
        <v>0</v>
      </c>
      <c r="F19" s="102">
        <f t="shared" si="1"/>
        <v>0</v>
      </c>
      <c r="G19" s="49"/>
    </row>
    <row r="20" spans="1:7">
      <c r="A20" s="49"/>
      <c r="B20" s="49"/>
      <c r="C20" s="57"/>
      <c r="D20" s="51"/>
      <c r="E20" s="102">
        <f t="shared" si="0"/>
        <v>0</v>
      </c>
      <c r="F20" s="102">
        <f t="shared" si="1"/>
        <v>0</v>
      </c>
      <c r="G20" s="49"/>
    </row>
    <row r="21" spans="1:7">
      <c r="A21" s="49"/>
      <c r="B21" s="49"/>
      <c r="C21" s="57"/>
      <c r="D21" s="51"/>
      <c r="E21" s="102">
        <f t="shared" si="0"/>
        <v>0</v>
      </c>
      <c r="F21" s="102">
        <f t="shared" si="1"/>
        <v>0</v>
      </c>
      <c r="G21" s="49"/>
    </row>
    <row r="22" spans="1:7">
      <c r="A22" s="49"/>
      <c r="B22" s="49"/>
      <c r="C22" s="57"/>
      <c r="D22" s="51"/>
      <c r="E22" s="102">
        <f t="shared" si="0"/>
        <v>0</v>
      </c>
      <c r="F22" s="102">
        <f t="shared" si="1"/>
        <v>0</v>
      </c>
      <c r="G22" s="49"/>
    </row>
    <row r="23" spans="1:7">
      <c r="A23" s="49"/>
      <c r="B23" s="49"/>
      <c r="C23" s="57"/>
      <c r="D23" s="51"/>
      <c r="E23" s="102">
        <f t="shared" si="0"/>
        <v>0</v>
      </c>
      <c r="F23" s="102">
        <f t="shared" si="1"/>
        <v>0</v>
      </c>
      <c r="G23" s="49"/>
    </row>
    <row r="24" spans="1:7">
      <c r="A24" s="49"/>
      <c r="B24" s="49"/>
      <c r="C24" s="57"/>
      <c r="D24" s="51"/>
      <c r="E24" s="102">
        <f t="shared" si="0"/>
        <v>0</v>
      </c>
      <c r="F24" s="102">
        <f t="shared" si="1"/>
        <v>0</v>
      </c>
      <c r="G24" s="49"/>
    </row>
    <row r="25" spans="1:7">
      <c r="A25" s="49"/>
      <c r="B25" s="49"/>
      <c r="C25" s="57"/>
      <c r="D25" s="51"/>
      <c r="E25" s="102">
        <f t="shared" si="0"/>
        <v>0</v>
      </c>
      <c r="F25" s="102">
        <f t="shared" si="1"/>
        <v>0</v>
      </c>
      <c r="G25" s="49"/>
    </row>
    <row r="26" spans="1:7">
      <c r="A26" s="49"/>
      <c r="B26" s="49"/>
      <c r="C26" s="57"/>
      <c r="D26" s="51"/>
      <c r="E26" s="102">
        <f t="shared" si="0"/>
        <v>0</v>
      </c>
      <c r="F26" s="102">
        <f t="shared" si="1"/>
        <v>0</v>
      </c>
      <c r="G26" s="49"/>
    </row>
    <row r="27" spans="1:7">
      <c r="A27" s="49"/>
      <c r="B27" s="49"/>
      <c r="C27" s="57"/>
      <c r="D27" s="51"/>
      <c r="E27" s="102">
        <f t="shared" si="0"/>
        <v>0</v>
      </c>
      <c r="F27" s="102">
        <f t="shared" si="1"/>
        <v>0</v>
      </c>
      <c r="G27" s="49"/>
    </row>
    <row r="28" spans="1:7">
      <c r="A28" s="49"/>
      <c r="B28" s="49"/>
      <c r="C28" s="57"/>
      <c r="D28" s="51"/>
      <c r="E28" s="102">
        <f t="shared" si="0"/>
        <v>0</v>
      </c>
      <c r="F28" s="102">
        <f t="shared" si="1"/>
        <v>0</v>
      </c>
      <c r="G28" s="49"/>
    </row>
    <row r="29" spans="1:7">
      <c r="A29" s="49"/>
      <c r="B29" s="49"/>
      <c r="C29" s="57"/>
      <c r="D29" s="51"/>
      <c r="E29" s="102">
        <f t="shared" si="0"/>
        <v>0</v>
      </c>
      <c r="F29" s="102">
        <f t="shared" si="1"/>
        <v>0</v>
      </c>
      <c r="G29" s="49"/>
    </row>
    <row r="30" spans="1:7">
      <c r="A30" s="49"/>
      <c r="B30" s="49"/>
      <c r="C30" s="57"/>
      <c r="D30" s="51"/>
      <c r="E30" s="102">
        <f t="shared" si="0"/>
        <v>0</v>
      </c>
      <c r="F30" s="102">
        <f t="shared" si="1"/>
        <v>0</v>
      </c>
      <c r="G30" s="49"/>
    </row>
    <row r="31" spans="1:7">
      <c r="A31" s="49"/>
      <c r="B31" s="49"/>
      <c r="C31" s="57"/>
      <c r="D31" s="51"/>
      <c r="E31" s="102">
        <f t="shared" si="0"/>
        <v>0</v>
      </c>
      <c r="F31" s="103">
        <f t="shared" si="1"/>
        <v>0</v>
      </c>
      <c r="G31" s="49"/>
    </row>
    <row r="32" spans="1:7">
      <c r="A32" s="49"/>
      <c r="B32" s="49"/>
      <c r="C32" s="57"/>
      <c r="D32" s="51"/>
      <c r="E32" s="102">
        <f t="shared" si="0"/>
        <v>0</v>
      </c>
      <c r="F32" s="103">
        <f t="shared" si="1"/>
        <v>0</v>
      </c>
      <c r="G32" s="49"/>
    </row>
    <row r="33" spans="1:7">
      <c r="A33" s="49"/>
      <c r="B33" s="49"/>
      <c r="C33" s="57"/>
      <c r="D33" s="51"/>
      <c r="E33" s="102">
        <f t="shared" si="0"/>
        <v>0</v>
      </c>
      <c r="F33" s="103">
        <f t="shared" si="1"/>
        <v>0</v>
      </c>
      <c r="G33" s="49"/>
    </row>
    <row r="34" spans="1:7">
      <c r="A34" s="49"/>
      <c r="B34" s="49"/>
      <c r="C34" s="57"/>
      <c r="D34" s="51"/>
      <c r="E34" s="102">
        <f t="shared" si="0"/>
        <v>0</v>
      </c>
      <c r="F34" s="103">
        <f t="shared" si="1"/>
        <v>0</v>
      </c>
      <c r="G34" s="49"/>
    </row>
    <row r="35" spans="1:7">
      <c r="A35" s="49"/>
      <c r="B35" s="49"/>
      <c r="C35" s="57"/>
      <c r="D35" s="51"/>
      <c r="E35" s="103">
        <f t="shared" si="0"/>
        <v>0</v>
      </c>
      <c r="F35" s="103">
        <f t="shared" si="1"/>
        <v>0</v>
      </c>
      <c r="G35" s="49"/>
    </row>
    <row r="36" spans="1:7">
      <c r="A36" s="242" t="s">
        <v>711</v>
      </c>
      <c r="B36" s="243"/>
      <c r="C36" s="243"/>
      <c r="D36" s="244"/>
      <c r="E36" s="60">
        <f>SUM(E6:E35)</f>
        <v>0</v>
      </c>
      <c r="F36" s="60">
        <f>SUM(F6:F35)</f>
        <v>0</v>
      </c>
      <c r="G36" s="106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Subjekty'!$B$5:$B$14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Mzdy - Seznam zaměstnanců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Batlová Miriam</cp:lastModifiedBy>
  <dcterms:created xsi:type="dcterms:W3CDTF">2022-05-17T14:52:11Z</dcterms:created>
  <dcterms:modified xsi:type="dcterms:W3CDTF">2022-08-05T13:26:06Z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