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600" windowHeight="11760" activeTab="1"/>
  </bookViews>
  <sheets>
    <sheet name="zadání" sheetId="1" r:id="rId1"/>
    <sheet name="řešení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<sst xmlns="http://schemas.openxmlformats.org/spreadsheetml/2006/main" count="189" uniqueCount="83">
  <si>
    <t>Společnost s ručením omezeným Prodřevo se zabývá obchodováním s nábytkem. K 1. 1. 200x vykázala následující majetek a zdroje financování:</t>
  </si>
  <si>
    <t>Pokladna</t>
  </si>
  <si>
    <t>Dodavatelé</t>
  </si>
  <si>
    <t>Příjmy příštích období</t>
  </si>
  <si>
    <t xml:space="preserve"> Bankovní účty</t>
  </si>
  <si>
    <t>Směnky k úhradě</t>
  </si>
  <si>
    <t xml:space="preserve"> DPH (dluh)</t>
  </si>
  <si>
    <t>Oprávky ke stavbám</t>
  </si>
  <si>
    <t>Výdaje příštích období</t>
  </si>
  <si>
    <t>Zboží na cestě</t>
  </si>
  <si>
    <t>Stavby</t>
  </si>
  <si>
    <t>Zboží na skladě a v prod.</t>
  </si>
  <si>
    <t>Odběratelé</t>
  </si>
  <si>
    <t>Pohledávky za zaměstnanci</t>
  </si>
  <si>
    <t>VH ve schvalovacím řízení</t>
  </si>
  <si>
    <t xml:space="preserve"> Základní kapitál</t>
  </si>
  <si>
    <t>?</t>
  </si>
  <si>
    <t>1) Sestavte počáteční rozvahu včetně chybějícího zdroje financování</t>
  </si>
  <si>
    <t>Účet</t>
  </si>
  <si>
    <t>2) Zaúčtujte následující účetní případy v deníku (včetně chybějících částek) a hlavní knize:</t>
  </si>
  <si>
    <t>MD</t>
  </si>
  <si>
    <t>D</t>
  </si>
  <si>
    <t xml:space="preserve"> - smluvní cena</t>
  </si>
  <si>
    <t xml:space="preserve"> - DPH 21 %</t>
  </si>
  <si>
    <t>.….…….Kč</t>
  </si>
  <si>
    <t xml:space="preserve">b) Expediční příkaz - Úbytek prodaného zboží ve výši </t>
  </si>
  <si>
    <t>c) VÚD - emise dlouhodobých dluhopisů</t>
  </si>
  <si>
    <t>d)VBÚ</t>
  </si>
  <si>
    <t xml:space="preserve"> - Úhrada nájemného (bylo nákladem minulého roku)</t>
  </si>
  <si>
    <t xml:space="preserve"> - Úhrada výnosů vykázaných v minulém roce</t>
  </si>
  <si>
    <t>f) VBÚ - příjem z prodeje dlouhodobých dluhopisů</t>
  </si>
  <si>
    <t>g) VÚD - Vyúčtování služební cesty - cestovné</t>
  </si>
  <si>
    <t>h) PPD - Vyúčtování služební cesty - vráceno do pokladny</t>
  </si>
  <si>
    <t>i) VÚD - výměna dlouhodobých dluhopisů za akcie</t>
  </si>
  <si>
    <t>j) VPD - Nákup zboží cena včetně DPH</t>
  </si>
  <si>
    <t>k) VPD - Provize za nákup zboží</t>
  </si>
  <si>
    <t>l) VÚD + ZVL</t>
  </si>
  <si>
    <t xml:space="preserve"> - Předpis hrubých mezd zaměstnanců</t>
  </si>
  <si>
    <t xml:space="preserve"> - Srážka sociálního pojištění</t>
  </si>
  <si>
    <t xml:space="preserve"> - Srážka zdravotního pojištění</t>
  </si>
  <si>
    <t xml:space="preserve"> - Sražena záloha na daň z příjmu</t>
  </si>
  <si>
    <t>m) Příjemka - Zboží přijato na sklad</t>
  </si>
  <si>
    <t>n) VBÚ - Úhrada Směnky k úhradě</t>
  </si>
  <si>
    <t>o) VÚD - Rozdělení VH</t>
  </si>
  <si>
    <t>- příděl do statutárního fondu</t>
  </si>
  <si>
    <t>- zbytek vyplacen společníkům</t>
  </si>
  <si>
    <t>p) VÚD - Při inventarizaci zjištěno manko do normy u zboží</t>
  </si>
  <si>
    <t>3) Sestavte Rozvahu a Výkaz zisku a ztráty na konci účetního období.</t>
  </si>
  <si>
    <t>- srážková daň 15%</t>
  </si>
  <si>
    <t xml:space="preserve"> - zvýšení základního kapitálu</t>
  </si>
  <si>
    <t>q) VÚD - Zápis zvýšení ZK do obchodního rejstříku</t>
  </si>
  <si>
    <t>Majetkové CP k obchodování</t>
  </si>
  <si>
    <t xml:space="preserve"> - Prodej 10 akcií držených krátkodobě v hodnotě</t>
  </si>
  <si>
    <t>r)  VBÚ</t>
  </si>
  <si>
    <t xml:space="preserve"> - dodatečný odpis</t>
  </si>
  <si>
    <t xml:space="preserve"> …….…..Kč</t>
  </si>
  <si>
    <t xml:space="preserve"> - úč. vyřazení</t>
  </si>
  <si>
    <t>t) Příjemka - Přijato zboží vyfakturované v minulém roce</t>
  </si>
  <si>
    <t>Dohadné položky pasivní</t>
  </si>
  <si>
    <t xml:space="preserve"> -úhrada náklad. úroků odhadnutých za minulé období</t>
  </si>
  <si>
    <t>v) VPD - Nákup a okamžitá spotřeba telefonních karet</t>
  </si>
  <si>
    <t>- vyúčtován úrok - 10 % z hodnoty FAV</t>
  </si>
  <si>
    <t>- sražen diskont z poskytnutého eskontního úvěru</t>
  </si>
  <si>
    <t>zbytek peněz připsán na bankovní účet</t>
  </si>
  <si>
    <t>x) VÚD - předání směnky k eskontu bance</t>
  </si>
  <si>
    <t>y) VBÚ, VÚU</t>
  </si>
  <si>
    <t>w) Směnka - odběratel uhradil směnkou FAV z operace a)</t>
  </si>
  <si>
    <t>Rezervy zákonné</t>
  </si>
  <si>
    <t>z) FAP - Oprava střechy budovy</t>
  </si>
  <si>
    <t>aa) VÚD - Zúčtování rezervy na opravu DM ve výši</t>
  </si>
  <si>
    <t>Přijaté provozní zálohy</t>
  </si>
  <si>
    <t>a) FAV za prodej nábytku</t>
  </si>
  <si>
    <t>ab) FAV za prodej nábytku</t>
  </si>
  <si>
    <t xml:space="preserve"> - zúčtování přijaté zálohy</t>
  </si>
  <si>
    <t>- příjaté nájemné za pronájem stroje v dalším roce</t>
  </si>
  <si>
    <t>- úhrada doplatku faktury z operace ab)</t>
  </si>
  <si>
    <t>ac)  VBÚ</t>
  </si>
  <si>
    <t xml:space="preserve">u) VÚD - Úbytek akcií v pořizovací ceně </t>
  </si>
  <si>
    <t>X</t>
  </si>
  <si>
    <t>s) VÚD - Vyřazení nákladního auta (opotřebení) - poř. cena 800 000 Kč a dosavadní oprávky 600 000 Kč.</t>
  </si>
  <si>
    <t>Materiál na cestě</t>
  </si>
  <si>
    <t>e) Příjemka - Přijat materiál vyfakturovaný v minulém roce</t>
  </si>
  <si>
    <t>e) Příjemka - Přijat materiál  vyfakturovaný v minulém roce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</si>
</sst>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2">
    <font>
      <sz val="10"/>
      <name val="Arial"/>
      <family val="0"/>
    </font>
    <font>
      <sz val="12"/>
      <name val="Times New Roman CE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horizontal="center"/>
    </xf>
    <xf numFmtId="166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66" fontId="1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6" fontId="1" fillId="0" borderId="0" xfId="0" applyNumberFormat="1" applyFont="1" applyAlignment="1">
      <alignment horizontal="right"/>
    </xf>
    <xf numFmtId="6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="145" zoomScaleNormal="145" zoomScalePageLayoutView="0" workbookViewId="0" topLeftCell="A19">
      <selection activeCell="D24" sqref="D24"/>
    </sheetView>
  </sheetViews>
  <sheetFormatPr defaultColWidth="9.140625" defaultRowHeight="12.75"/>
  <cols>
    <col min="3" max="3" width="6.140625" style="0" customWidth="1"/>
    <col min="4" max="4" width="22.140625" style="0" customWidth="1"/>
    <col min="5" max="5" width="6.00390625" style="0" customWidth="1"/>
    <col min="6" max="6" width="13.8515625" style="0" customWidth="1"/>
    <col min="7" max="7" width="11.421875" style="0" customWidth="1"/>
    <col min="9" max="9" width="8.00390625" style="0" customWidth="1"/>
  </cols>
  <sheetData>
    <row r="1" spans="1:9" ht="12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0"/>
      <c r="B2" s="60"/>
      <c r="C2" s="60"/>
      <c r="D2" s="60"/>
      <c r="E2" s="60"/>
      <c r="F2" s="60"/>
      <c r="G2" s="60"/>
      <c r="H2" s="60"/>
      <c r="I2" s="60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 t="s">
        <v>1</v>
      </c>
      <c r="B4" s="1"/>
      <c r="C4" s="2"/>
      <c r="D4" s="2">
        <v>80000</v>
      </c>
      <c r="E4" s="2"/>
      <c r="F4" s="3" t="s">
        <v>2</v>
      </c>
      <c r="G4" s="3"/>
      <c r="H4" s="52">
        <v>235000</v>
      </c>
      <c r="I4" s="52"/>
    </row>
    <row r="5" spans="1:9" ht="15">
      <c r="A5" s="1" t="s">
        <v>3</v>
      </c>
      <c r="B5" s="1"/>
      <c r="C5" s="2"/>
      <c r="D5" s="2">
        <v>75000</v>
      </c>
      <c r="E5" s="2"/>
      <c r="F5" s="3" t="s">
        <v>4</v>
      </c>
      <c r="G5" s="3"/>
      <c r="H5" s="52">
        <v>185000</v>
      </c>
      <c r="I5" s="52"/>
    </row>
    <row r="6" spans="1:9" ht="15">
      <c r="A6" s="1" t="s">
        <v>5</v>
      </c>
      <c r="B6" s="1"/>
      <c r="C6" s="2"/>
      <c r="D6" s="2">
        <f>0.45*170000</f>
        <v>76500</v>
      </c>
      <c r="E6" s="2"/>
      <c r="F6" s="1" t="s">
        <v>6</v>
      </c>
      <c r="G6" s="3"/>
      <c r="H6" s="52">
        <v>55000</v>
      </c>
      <c r="I6" s="52"/>
    </row>
    <row r="7" spans="1:9" ht="15">
      <c r="A7" s="1" t="s">
        <v>7</v>
      </c>
      <c r="B7" s="1"/>
      <c r="C7" s="2"/>
      <c r="D7" s="2">
        <v>550000</v>
      </c>
      <c r="E7" s="2"/>
      <c r="F7" s="5" t="s">
        <v>8</v>
      </c>
      <c r="H7" s="52">
        <f>0.15*200000</f>
        <v>30000</v>
      </c>
      <c r="I7" s="52"/>
    </row>
    <row r="8" spans="1:9" ht="15">
      <c r="A8" s="1" t="s">
        <v>80</v>
      </c>
      <c r="B8" s="1"/>
      <c r="C8" s="2"/>
      <c r="D8" s="2">
        <v>90000</v>
      </c>
      <c r="E8" s="2"/>
      <c r="F8" s="1" t="s">
        <v>10</v>
      </c>
      <c r="G8" s="1"/>
      <c r="H8" s="52">
        <v>2500000</v>
      </c>
      <c r="I8" s="52"/>
    </row>
    <row r="9" spans="1:9" ht="15">
      <c r="A9" s="1" t="s">
        <v>11</v>
      </c>
      <c r="B9" s="1"/>
      <c r="C9" s="2"/>
      <c r="D9" s="2">
        <v>330000</v>
      </c>
      <c r="E9" s="2"/>
      <c r="F9" s="34" t="s">
        <v>51</v>
      </c>
      <c r="H9" s="52">
        <v>120000</v>
      </c>
      <c r="I9" s="52"/>
    </row>
    <row r="10" spans="1:9" ht="15">
      <c r="A10" s="1" t="s">
        <v>12</v>
      </c>
      <c r="B10" s="1"/>
      <c r="C10" s="2"/>
      <c r="D10" s="2">
        <v>250000</v>
      </c>
      <c r="E10" s="2"/>
      <c r="F10" s="6" t="s">
        <v>13</v>
      </c>
      <c r="H10" s="59">
        <v>8000</v>
      </c>
      <c r="I10" s="59"/>
    </row>
    <row r="11" spans="1:9" ht="15">
      <c r="A11" s="1" t="s">
        <v>9</v>
      </c>
      <c r="B11" s="1"/>
      <c r="C11" s="2"/>
      <c r="D11" s="2">
        <v>60000</v>
      </c>
      <c r="E11" s="2"/>
      <c r="F11" s="11" t="s">
        <v>58</v>
      </c>
      <c r="G11" s="11"/>
      <c r="H11" s="51">
        <v>1000</v>
      </c>
      <c r="I11" s="51"/>
    </row>
    <row r="12" spans="1:9" ht="15">
      <c r="A12" s="1" t="s">
        <v>67</v>
      </c>
      <c r="B12" s="1"/>
      <c r="C12" s="2"/>
      <c r="D12" s="2">
        <v>100000</v>
      </c>
      <c r="E12" s="2"/>
      <c r="F12" s="11" t="s">
        <v>70</v>
      </c>
      <c r="G12" s="11"/>
      <c r="H12" s="51">
        <v>200000</v>
      </c>
      <c r="I12" s="51"/>
    </row>
    <row r="13" spans="1:9" ht="15">
      <c r="A13" s="1" t="s">
        <v>14</v>
      </c>
      <c r="D13" s="2">
        <v>320000</v>
      </c>
      <c r="E13" s="2"/>
      <c r="F13" s="3" t="s">
        <v>15</v>
      </c>
      <c r="G13" s="3"/>
      <c r="H13" s="52" t="s">
        <v>16</v>
      </c>
      <c r="I13" s="52"/>
    </row>
    <row r="14" spans="6:9" ht="15.75" thickBot="1">
      <c r="F14" s="3"/>
      <c r="G14" s="3"/>
      <c r="H14" s="4"/>
      <c r="I14" s="4"/>
    </row>
    <row r="15" spans="1:9" ht="15">
      <c r="A15" s="53" t="s">
        <v>17</v>
      </c>
      <c r="B15" s="53"/>
      <c r="C15" s="53"/>
      <c r="D15" s="53"/>
      <c r="E15" s="53"/>
      <c r="F15" s="53"/>
      <c r="G15" s="54"/>
      <c r="H15" s="55" t="s">
        <v>18</v>
      </c>
      <c r="I15" s="56"/>
    </row>
    <row r="16" spans="1:9" ht="15.75" thickBot="1">
      <c r="A16" s="8" t="s">
        <v>19</v>
      </c>
      <c r="B16" s="9"/>
      <c r="C16" s="9"/>
      <c r="D16" s="9"/>
      <c r="E16" s="9"/>
      <c r="F16" s="9"/>
      <c r="G16" s="9"/>
      <c r="H16" s="10" t="s">
        <v>20</v>
      </c>
      <c r="I16" s="10" t="s">
        <v>21</v>
      </c>
    </row>
    <row r="17" spans="1:9" ht="15">
      <c r="A17" s="11" t="s">
        <v>71</v>
      </c>
      <c r="B17" s="11"/>
      <c r="C17" s="12"/>
      <c r="D17" s="12" t="s">
        <v>22</v>
      </c>
      <c r="E17" s="12"/>
      <c r="F17" s="12"/>
      <c r="G17" s="13">
        <v>300000</v>
      </c>
      <c r="H17" s="14"/>
      <c r="I17" s="14"/>
    </row>
    <row r="18" spans="1:9" ht="15">
      <c r="A18" s="12"/>
      <c r="B18" s="12"/>
      <c r="C18" s="12"/>
      <c r="D18" s="11" t="s">
        <v>23</v>
      </c>
      <c r="E18" s="15"/>
      <c r="F18" s="12"/>
      <c r="G18" s="13" t="s">
        <v>24</v>
      </c>
      <c r="H18" s="16"/>
      <c r="I18" s="16"/>
    </row>
    <row r="19" spans="1:9" ht="15">
      <c r="A19" s="12" t="s">
        <v>25</v>
      </c>
      <c r="B19" s="12"/>
      <c r="C19" s="12"/>
      <c r="D19" s="11"/>
      <c r="E19" s="11"/>
      <c r="F19" s="11"/>
      <c r="G19" s="13">
        <v>180000</v>
      </c>
      <c r="H19" s="17"/>
      <c r="I19" s="17"/>
    </row>
    <row r="20" spans="1:9" ht="15">
      <c r="A20" s="11" t="s">
        <v>26</v>
      </c>
      <c r="B20" s="11"/>
      <c r="C20" s="11"/>
      <c r="D20" s="11"/>
      <c r="E20" s="11"/>
      <c r="F20" s="11"/>
      <c r="G20" s="13">
        <v>300000</v>
      </c>
      <c r="H20" s="18"/>
      <c r="I20" s="18"/>
    </row>
    <row r="21" spans="1:9" ht="15">
      <c r="A21" s="12" t="s">
        <v>27</v>
      </c>
      <c r="B21" s="12" t="s">
        <v>28</v>
      </c>
      <c r="C21" s="11"/>
      <c r="D21" s="12"/>
      <c r="E21" s="12"/>
      <c r="F21" s="11"/>
      <c r="G21" s="13">
        <v>30000</v>
      </c>
      <c r="H21" s="18"/>
      <c r="I21" s="18"/>
    </row>
    <row r="22" spans="1:9" ht="15">
      <c r="A22" s="12"/>
      <c r="B22" s="12" t="s">
        <v>29</v>
      </c>
      <c r="C22" s="12"/>
      <c r="D22" s="11"/>
      <c r="E22" s="11"/>
      <c r="F22" s="11"/>
      <c r="G22" s="13">
        <v>75000</v>
      </c>
      <c r="H22" s="18"/>
      <c r="I22" s="18"/>
    </row>
    <row r="23" spans="1:9" ht="15">
      <c r="A23" s="12" t="s">
        <v>82</v>
      </c>
      <c r="B23" s="12"/>
      <c r="C23" s="11"/>
      <c r="D23" s="11"/>
      <c r="E23" s="11"/>
      <c r="F23" s="11"/>
      <c r="G23" s="13">
        <v>90000</v>
      </c>
      <c r="H23" s="18"/>
      <c r="I23" s="18"/>
    </row>
    <row r="24" spans="1:9" ht="15">
      <c r="A24" s="11" t="s">
        <v>30</v>
      </c>
      <c r="B24" s="11"/>
      <c r="C24" s="11"/>
      <c r="D24" s="11"/>
      <c r="E24" s="11"/>
      <c r="F24" s="11"/>
      <c r="G24" s="13">
        <f>G20</f>
        <v>300000</v>
      </c>
      <c r="H24" s="18"/>
      <c r="I24" s="18"/>
    </row>
    <row r="25" spans="1:9" ht="15">
      <c r="A25" s="11"/>
      <c r="B25" s="12" t="s">
        <v>59</v>
      </c>
      <c r="C25" s="12"/>
      <c r="D25" s="15"/>
      <c r="E25" s="15"/>
      <c r="F25" s="12"/>
      <c r="G25" s="36">
        <v>1000</v>
      </c>
      <c r="H25" s="18"/>
      <c r="I25" s="18"/>
    </row>
    <row r="26" spans="1:9" ht="15">
      <c r="A26" s="11" t="s">
        <v>31</v>
      </c>
      <c r="B26" s="11"/>
      <c r="C26" s="11"/>
      <c r="D26" s="11"/>
      <c r="E26" s="11"/>
      <c r="F26" s="11"/>
      <c r="G26" s="13">
        <v>7500</v>
      </c>
      <c r="H26" s="18"/>
      <c r="I26" s="18"/>
    </row>
    <row r="27" spans="1:9" ht="15">
      <c r="A27" s="11" t="s">
        <v>32</v>
      </c>
      <c r="B27" s="11"/>
      <c r="C27" s="11"/>
      <c r="D27" s="11"/>
      <c r="E27" s="11"/>
      <c r="F27" s="11"/>
      <c r="G27" s="13">
        <v>500</v>
      </c>
      <c r="H27" s="19"/>
      <c r="I27" s="19"/>
    </row>
    <row r="28" spans="1:9" ht="15">
      <c r="A28" s="12" t="s">
        <v>33</v>
      </c>
      <c r="B28" s="12"/>
      <c r="C28" s="11"/>
      <c r="D28" s="11"/>
      <c r="E28" s="11"/>
      <c r="F28" s="11"/>
      <c r="G28" s="13">
        <f>G24</f>
        <v>300000</v>
      </c>
      <c r="H28" s="18"/>
      <c r="I28" s="18"/>
    </row>
    <row r="29" spans="1:9" ht="15">
      <c r="A29" s="12" t="s">
        <v>34</v>
      </c>
      <c r="B29" s="12"/>
      <c r="C29" s="11"/>
      <c r="E29" s="11"/>
      <c r="F29" s="11"/>
      <c r="G29" s="13">
        <f>80000*1.21</f>
        <v>96800</v>
      </c>
      <c r="H29" s="19"/>
      <c r="I29" s="19"/>
    </row>
    <row r="30" spans="1:9" ht="15">
      <c r="A30" s="12"/>
      <c r="B30" s="12"/>
      <c r="C30" s="11"/>
      <c r="D30" s="12" t="s">
        <v>22</v>
      </c>
      <c r="E30" s="11"/>
      <c r="F30" s="11"/>
      <c r="G30" s="13" t="s">
        <v>24</v>
      </c>
      <c r="H30" s="20"/>
      <c r="I30" s="20"/>
    </row>
    <row r="31" spans="4:9" ht="15">
      <c r="D31" s="11" t="s">
        <v>23</v>
      </c>
      <c r="G31" s="13" t="s">
        <v>24</v>
      </c>
      <c r="H31" s="21"/>
      <c r="I31" s="21"/>
    </row>
    <row r="32" spans="1:9" ht="15">
      <c r="A32" s="12" t="s">
        <v>35</v>
      </c>
      <c r="B32" s="12"/>
      <c r="C32" s="11"/>
      <c r="D32" s="11"/>
      <c r="E32" s="11"/>
      <c r="F32" s="11"/>
      <c r="G32" s="13">
        <v>1000</v>
      </c>
      <c r="H32" s="20"/>
      <c r="I32" s="20"/>
    </row>
    <row r="33" spans="1:9" ht="15">
      <c r="A33" s="11" t="s">
        <v>36</v>
      </c>
      <c r="B33" s="11"/>
      <c r="C33" s="22" t="s">
        <v>37</v>
      </c>
      <c r="D33" s="23"/>
      <c r="E33" s="23"/>
      <c r="F33" s="23"/>
      <c r="G33" s="24">
        <v>190000</v>
      </c>
      <c r="H33" s="25"/>
      <c r="I33" s="25"/>
    </row>
    <row r="34" spans="1:9" ht="15">
      <c r="A34" s="11"/>
      <c r="B34" s="11"/>
      <c r="C34" s="11" t="s">
        <v>38</v>
      </c>
      <c r="D34" s="11"/>
      <c r="E34" s="11"/>
      <c r="F34" s="11"/>
      <c r="G34" s="13" t="s">
        <v>24</v>
      </c>
      <c r="H34" s="20"/>
      <c r="I34" s="20"/>
    </row>
    <row r="35" spans="1:9" ht="15">
      <c r="A35" s="11"/>
      <c r="B35" s="11"/>
      <c r="C35" s="12" t="s">
        <v>39</v>
      </c>
      <c r="D35" s="12"/>
      <c r="E35" s="12"/>
      <c r="F35" s="12"/>
      <c r="G35" s="13" t="s">
        <v>24</v>
      </c>
      <c r="H35" s="21"/>
      <c r="I35" s="21"/>
    </row>
    <row r="36" spans="1:9" ht="15">
      <c r="A36" s="11"/>
      <c r="B36" s="11"/>
      <c r="C36" s="11" t="s">
        <v>40</v>
      </c>
      <c r="D36" s="26"/>
      <c r="E36" s="26"/>
      <c r="F36" s="26"/>
      <c r="G36" s="24">
        <f>0.15*G33</f>
        <v>28500</v>
      </c>
      <c r="H36" s="27"/>
      <c r="I36" s="27"/>
    </row>
    <row r="37" spans="1:9" ht="15">
      <c r="A37" s="11" t="s">
        <v>41</v>
      </c>
      <c r="B37" s="11"/>
      <c r="C37" s="11"/>
      <c r="D37" s="11"/>
      <c r="E37" s="11"/>
      <c r="F37" s="11"/>
      <c r="G37" s="13" t="s">
        <v>24</v>
      </c>
      <c r="H37" s="20"/>
      <c r="I37" s="20"/>
    </row>
    <row r="38" spans="1:9" ht="15">
      <c r="A38" s="11" t="s">
        <v>42</v>
      </c>
      <c r="B38" s="11"/>
      <c r="C38" s="11"/>
      <c r="D38" s="11"/>
      <c r="E38" s="11"/>
      <c r="F38" s="11"/>
      <c r="G38" s="13">
        <f>D6</f>
        <v>76500</v>
      </c>
      <c r="H38" s="20"/>
      <c r="I38" s="20"/>
    </row>
    <row r="39" spans="1:9" ht="15">
      <c r="A39" s="11" t="s">
        <v>43</v>
      </c>
      <c r="B39" s="11"/>
      <c r="C39" s="12"/>
      <c r="D39" s="12" t="s">
        <v>49</v>
      </c>
      <c r="E39" s="12"/>
      <c r="F39" s="12"/>
      <c r="G39" s="13">
        <v>100000</v>
      </c>
      <c r="H39" s="21"/>
      <c r="I39" s="21"/>
    </row>
    <row r="40" spans="1:9" ht="15">
      <c r="A40" s="12"/>
      <c r="B40" s="12"/>
      <c r="C40" s="12"/>
      <c r="D40" s="28" t="s">
        <v>44</v>
      </c>
      <c r="G40" s="13">
        <v>50000</v>
      </c>
      <c r="H40" s="21"/>
      <c r="I40" s="21"/>
    </row>
    <row r="41" spans="1:9" ht="15">
      <c r="A41" s="12"/>
      <c r="B41" s="12"/>
      <c r="C41" s="12"/>
      <c r="D41" s="29" t="s">
        <v>45</v>
      </c>
      <c r="E41" s="12"/>
      <c r="F41" s="12"/>
      <c r="G41" s="13" t="s">
        <v>24</v>
      </c>
      <c r="H41" s="21"/>
      <c r="I41" s="21"/>
    </row>
    <row r="42" spans="1:9" ht="15">
      <c r="A42" s="12"/>
      <c r="B42" s="12"/>
      <c r="C42" s="12"/>
      <c r="D42" s="29" t="s">
        <v>48</v>
      </c>
      <c r="E42" s="12"/>
      <c r="F42" s="12"/>
      <c r="G42" s="13" t="s">
        <v>24</v>
      </c>
      <c r="H42" s="33"/>
      <c r="I42" s="33"/>
    </row>
    <row r="43" spans="1:9" ht="15">
      <c r="A43" s="12" t="s">
        <v>46</v>
      </c>
      <c r="B43" s="12"/>
      <c r="C43" s="12"/>
      <c r="D43" s="12"/>
      <c r="E43" s="12"/>
      <c r="F43" s="12"/>
      <c r="G43" s="13">
        <v>10000</v>
      </c>
      <c r="H43" s="21"/>
      <c r="I43" s="21"/>
    </row>
    <row r="44" spans="1:9" ht="15">
      <c r="A44" s="12" t="s">
        <v>50</v>
      </c>
      <c r="B44" s="12"/>
      <c r="C44" s="12"/>
      <c r="D44" s="12"/>
      <c r="E44" s="12"/>
      <c r="F44" s="12"/>
      <c r="G44" s="13">
        <v>100000</v>
      </c>
      <c r="H44" s="21"/>
      <c r="I44" s="21"/>
    </row>
    <row r="45" spans="1:9" ht="15">
      <c r="A45" s="35" t="s">
        <v>53</v>
      </c>
      <c r="B45" s="5" t="s">
        <v>52</v>
      </c>
      <c r="C45" s="5"/>
      <c r="D45" s="35"/>
      <c r="E45" s="35"/>
      <c r="F45" s="35"/>
      <c r="G45" s="7">
        <v>85000</v>
      </c>
      <c r="H45" s="21"/>
      <c r="I45" s="21"/>
    </row>
    <row r="46" spans="1:9" ht="15">
      <c r="A46" s="57" t="s">
        <v>79</v>
      </c>
      <c r="B46" s="57"/>
      <c r="C46" s="57"/>
      <c r="D46" s="57"/>
      <c r="E46" s="58" t="s">
        <v>54</v>
      </c>
      <c r="F46" s="58"/>
      <c r="G46" s="7" t="s">
        <v>55</v>
      </c>
      <c r="H46" s="21"/>
      <c r="I46" s="21"/>
    </row>
    <row r="47" spans="1:9" ht="15">
      <c r="A47" s="57"/>
      <c r="B47" s="57"/>
      <c r="C47" s="57"/>
      <c r="D47" s="57"/>
      <c r="E47" s="57" t="s">
        <v>56</v>
      </c>
      <c r="F47" s="57"/>
      <c r="G47" s="7" t="s">
        <v>55</v>
      </c>
      <c r="H47" s="33"/>
      <c r="I47" s="33"/>
    </row>
    <row r="48" spans="1:9" ht="15">
      <c r="A48" s="12" t="s">
        <v>57</v>
      </c>
      <c r="B48" s="12"/>
      <c r="C48" s="11"/>
      <c r="D48" s="11"/>
      <c r="E48" s="11"/>
      <c r="F48" s="11"/>
      <c r="G48" s="13">
        <v>60000</v>
      </c>
      <c r="H48" s="33"/>
      <c r="I48" s="33"/>
    </row>
    <row r="49" spans="1:9" ht="15">
      <c r="A49" s="35" t="s">
        <v>77</v>
      </c>
      <c r="B49" s="35"/>
      <c r="C49" s="35"/>
      <c r="D49" s="5"/>
      <c r="E49" s="5"/>
      <c r="F49" s="5"/>
      <c r="G49" s="7">
        <v>70000</v>
      </c>
      <c r="H49" s="33"/>
      <c r="I49" s="33"/>
    </row>
    <row r="50" spans="1:9" ht="15">
      <c r="A50" s="12" t="s">
        <v>60</v>
      </c>
      <c r="B50" s="12"/>
      <c r="C50" s="12"/>
      <c r="D50" s="12"/>
      <c r="E50" s="12"/>
      <c r="F50" s="12"/>
      <c r="G50" s="37">
        <v>500</v>
      </c>
      <c r="H50" s="33"/>
      <c r="I50" s="33"/>
    </row>
    <row r="51" spans="1:9" ht="15">
      <c r="A51" s="12" t="s">
        <v>66</v>
      </c>
      <c r="B51" s="11"/>
      <c r="C51" s="11"/>
      <c r="D51" s="11"/>
      <c r="E51" s="11"/>
      <c r="F51" s="11"/>
      <c r="G51" s="13" t="s">
        <v>24</v>
      </c>
      <c r="H51" s="33"/>
      <c r="I51" s="33"/>
    </row>
    <row r="52" spans="1:9" ht="15">
      <c r="A52" s="29"/>
      <c r="B52" s="29" t="s">
        <v>61</v>
      </c>
      <c r="C52" s="29"/>
      <c r="D52" s="29"/>
      <c r="E52" s="29"/>
      <c r="F52" s="38"/>
      <c r="G52" s="13" t="s">
        <v>24</v>
      </c>
      <c r="H52" s="33"/>
      <c r="I52" s="33"/>
    </row>
    <row r="53" spans="1:9" ht="15">
      <c r="A53" s="38" t="s">
        <v>64</v>
      </c>
      <c r="B53" s="38"/>
      <c r="C53" s="38"/>
      <c r="D53" s="38"/>
      <c r="E53" s="38"/>
      <c r="F53" s="29"/>
      <c r="G53" s="13" t="s">
        <v>24</v>
      </c>
      <c r="H53" s="33"/>
      <c r="I53" s="33"/>
    </row>
    <row r="54" spans="1:9" ht="15">
      <c r="A54" s="50" t="s">
        <v>65</v>
      </c>
      <c r="B54" s="38" t="s">
        <v>62</v>
      </c>
      <c r="C54" s="38"/>
      <c r="D54" s="38"/>
      <c r="E54" s="38"/>
      <c r="F54" s="38"/>
      <c r="G54" s="13">
        <v>18200</v>
      </c>
      <c r="H54" s="33"/>
      <c r="I54" s="33"/>
    </row>
    <row r="55" spans="1:9" ht="15">
      <c r="A55" s="50"/>
      <c r="B55" s="29" t="s">
        <v>63</v>
      </c>
      <c r="C55" s="12"/>
      <c r="D55" s="12"/>
      <c r="E55" s="12"/>
      <c r="F55" s="12"/>
      <c r="G55" s="13" t="s">
        <v>24</v>
      </c>
      <c r="H55" s="21"/>
      <c r="I55" s="21"/>
    </row>
    <row r="56" spans="1:9" ht="15">
      <c r="A56" s="11" t="s">
        <v>68</v>
      </c>
      <c r="B56" s="12"/>
      <c r="C56" s="12"/>
      <c r="D56" s="12" t="s">
        <v>22</v>
      </c>
      <c r="E56" s="12"/>
      <c r="G56" s="40">
        <v>120000</v>
      </c>
      <c r="H56" s="21"/>
      <c r="I56" s="21"/>
    </row>
    <row r="57" spans="2:9" ht="15">
      <c r="B57" s="12"/>
      <c r="C57" s="26"/>
      <c r="D57" s="11" t="s">
        <v>23</v>
      </c>
      <c r="E57" s="11"/>
      <c r="G57" s="7" t="s">
        <v>55</v>
      </c>
      <c r="H57" s="21"/>
      <c r="I57" s="21"/>
    </row>
    <row r="58" spans="1:9" ht="15">
      <c r="A58" s="11" t="s">
        <v>69</v>
      </c>
      <c r="B58" s="12"/>
      <c r="C58" s="12"/>
      <c r="D58" s="11"/>
      <c r="E58" s="12"/>
      <c r="F58" s="12"/>
      <c r="G58" s="40">
        <v>100000</v>
      </c>
      <c r="H58" s="21"/>
      <c r="I58" s="21"/>
    </row>
    <row r="59" spans="1:9" ht="15">
      <c r="A59" s="11" t="s">
        <v>72</v>
      </c>
      <c r="B59" s="11"/>
      <c r="C59" s="12"/>
      <c r="D59" s="12" t="s">
        <v>22</v>
      </c>
      <c r="E59" s="12"/>
      <c r="F59" s="12"/>
      <c r="G59" s="13">
        <v>400000</v>
      </c>
      <c r="H59" s="33"/>
      <c r="I59" s="33"/>
    </row>
    <row r="60" spans="1:9" ht="15">
      <c r="A60" s="12"/>
      <c r="B60" s="12"/>
      <c r="C60" s="12"/>
      <c r="D60" s="11" t="s">
        <v>23</v>
      </c>
      <c r="E60" s="15"/>
      <c r="F60" s="12"/>
      <c r="G60" s="13" t="s">
        <v>24</v>
      </c>
      <c r="H60" s="33"/>
      <c r="I60" s="33"/>
    </row>
    <row r="61" spans="1:9" ht="15">
      <c r="A61" s="11"/>
      <c r="B61" s="12"/>
      <c r="C61" s="12"/>
      <c r="D61" s="11" t="s">
        <v>73</v>
      </c>
      <c r="E61" s="12"/>
      <c r="F61" s="12"/>
      <c r="G61" s="13">
        <v>200000</v>
      </c>
      <c r="H61" s="33"/>
      <c r="I61" s="33"/>
    </row>
    <row r="62" spans="1:9" ht="15">
      <c r="A62" s="35" t="s">
        <v>76</v>
      </c>
      <c r="B62" s="29" t="s">
        <v>74</v>
      </c>
      <c r="C62" s="29"/>
      <c r="D62" s="38"/>
      <c r="E62" s="29"/>
      <c r="F62" s="29"/>
      <c r="G62" s="13">
        <v>50000</v>
      </c>
      <c r="H62" s="33"/>
      <c r="I62" s="33"/>
    </row>
    <row r="63" spans="1:9" ht="15.75" thickBot="1">
      <c r="A63" s="39"/>
      <c r="B63" s="29" t="s">
        <v>75</v>
      </c>
      <c r="C63" s="29"/>
      <c r="D63" s="29"/>
      <c r="E63" s="29"/>
      <c r="F63" s="29"/>
      <c r="G63" s="13" t="s">
        <v>24</v>
      </c>
      <c r="H63" s="30"/>
      <c r="I63" s="30"/>
    </row>
    <row r="64" spans="1:9" ht="15">
      <c r="A64" s="31" t="s">
        <v>47</v>
      </c>
      <c r="B64" s="32"/>
      <c r="C64" s="32"/>
      <c r="D64" s="32"/>
      <c r="E64" s="32"/>
      <c r="F64" s="32"/>
      <c r="G64" s="12"/>
      <c r="H64" s="12"/>
      <c r="I64" s="12"/>
    </row>
  </sheetData>
  <sheetProtection/>
  <mergeCells count="17">
    <mergeCell ref="H7:I7"/>
    <mergeCell ref="H8:I8"/>
    <mergeCell ref="H9:I9"/>
    <mergeCell ref="H10:I10"/>
    <mergeCell ref="A1:I2"/>
    <mergeCell ref="H4:I4"/>
    <mergeCell ref="H5:I5"/>
    <mergeCell ref="H6:I6"/>
    <mergeCell ref="A54:A55"/>
    <mergeCell ref="H12:I12"/>
    <mergeCell ref="H11:I11"/>
    <mergeCell ref="H13:I13"/>
    <mergeCell ref="A15:G15"/>
    <mergeCell ref="H15:I15"/>
    <mergeCell ref="A46:D47"/>
    <mergeCell ref="E46:F46"/>
    <mergeCell ref="E47:F4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4" max="4" width="21.421875" style="0" customWidth="1"/>
    <col min="7" max="7" width="13.8515625" style="0" customWidth="1"/>
  </cols>
  <sheetData>
    <row r="1" spans="1:9" ht="12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0"/>
      <c r="B2" s="60"/>
      <c r="C2" s="60"/>
      <c r="D2" s="60"/>
      <c r="E2" s="60"/>
      <c r="F2" s="60"/>
      <c r="G2" s="60"/>
      <c r="H2" s="60"/>
      <c r="I2" s="60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 t="s">
        <v>1</v>
      </c>
      <c r="B4" s="1"/>
      <c r="C4" s="2"/>
      <c r="D4" s="2">
        <v>80000</v>
      </c>
      <c r="E4" s="2"/>
      <c r="F4" s="3" t="s">
        <v>2</v>
      </c>
      <c r="G4" s="3"/>
      <c r="H4" s="52">
        <v>235000</v>
      </c>
      <c r="I4" s="52"/>
    </row>
    <row r="5" spans="1:9" ht="15">
      <c r="A5" s="1" t="s">
        <v>3</v>
      </c>
      <c r="B5" s="1"/>
      <c r="C5" s="2"/>
      <c r="D5" s="2">
        <v>75000</v>
      </c>
      <c r="E5" s="2"/>
      <c r="F5" s="3" t="s">
        <v>4</v>
      </c>
      <c r="G5" s="3"/>
      <c r="H5" s="52">
        <v>185000</v>
      </c>
      <c r="I5" s="52"/>
    </row>
    <row r="6" spans="1:9" ht="15">
      <c r="A6" s="1" t="s">
        <v>5</v>
      </c>
      <c r="B6" s="1"/>
      <c r="C6" s="2"/>
      <c r="D6" s="2">
        <f>0.45*170000</f>
        <v>76500</v>
      </c>
      <c r="E6" s="2"/>
      <c r="F6" s="1" t="s">
        <v>6</v>
      </c>
      <c r="G6" s="3"/>
      <c r="H6" s="52">
        <v>55000</v>
      </c>
      <c r="I6" s="52"/>
    </row>
    <row r="7" spans="1:9" ht="15">
      <c r="A7" s="1" t="s">
        <v>7</v>
      </c>
      <c r="B7" s="1"/>
      <c r="C7" s="2"/>
      <c r="D7" s="2">
        <v>550000</v>
      </c>
      <c r="E7" s="2"/>
      <c r="F7" s="5" t="s">
        <v>8</v>
      </c>
      <c r="H7" s="52">
        <f>0.15*200000</f>
        <v>30000</v>
      </c>
      <c r="I7" s="52"/>
    </row>
    <row r="8" spans="1:9" ht="15">
      <c r="A8" s="1" t="s">
        <v>80</v>
      </c>
      <c r="B8" s="1"/>
      <c r="C8" s="2"/>
      <c r="D8" s="2">
        <v>90000</v>
      </c>
      <c r="E8" s="2"/>
      <c r="F8" s="1" t="s">
        <v>10</v>
      </c>
      <c r="G8" s="1"/>
      <c r="H8" s="52">
        <v>2500000</v>
      </c>
      <c r="I8" s="52"/>
    </row>
    <row r="9" spans="1:9" ht="15">
      <c r="A9" s="1" t="s">
        <v>11</v>
      </c>
      <c r="B9" s="1"/>
      <c r="C9" s="2"/>
      <c r="D9" s="2">
        <v>330000</v>
      </c>
      <c r="E9" s="2"/>
      <c r="F9" s="34" t="s">
        <v>51</v>
      </c>
      <c r="H9" s="52">
        <v>120000</v>
      </c>
      <c r="I9" s="52"/>
    </row>
    <row r="10" spans="1:9" ht="15">
      <c r="A10" s="1" t="s">
        <v>12</v>
      </c>
      <c r="B10" s="1"/>
      <c r="C10" s="2"/>
      <c r="D10" s="2">
        <v>250000</v>
      </c>
      <c r="E10" s="2"/>
      <c r="F10" s="6" t="s">
        <v>13</v>
      </c>
      <c r="H10" s="59">
        <v>8000</v>
      </c>
      <c r="I10" s="59"/>
    </row>
    <row r="11" spans="1:9" ht="15">
      <c r="A11" s="1" t="s">
        <v>9</v>
      </c>
      <c r="B11" s="1"/>
      <c r="C11" s="2"/>
      <c r="D11" s="2">
        <v>60000</v>
      </c>
      <c r="E11" s="2"/>
      <c r="F11" s="11" t="s">
        <v>58</v>
      </c>
      <c r="G11" s="11"/>
      <c r="H11" s="51">
        <v>1000</v>
      </c>
      <c r="I11" s="51"/>
    </row>
    <row r="12" spans="1:9" ht="15">
      <c r="A12" s="1" t="s">
        <v>67</v>
      </c>
      <c r="B12" s="1"/>
      <c r="C12" s="2"/>
      <c r="D12" s="2">
        <v>100000</v>
      </c>
      <c r="E12" s="2"/>
      <c r="F12" s="11" t="s">
        <v>70</v>
      </c>
      <c r="G12" s="11"/>
      <c r="H12" s="51">
        <v>200000</v>
      </c>
      <c r="I12" s="51"/>
    </row>
    <row r="13" spans="1:9" ht="15">
      <c r="A13" s="1" t="s">
        <v>14</v>
      </c>
      <c r="D13" s="2">
        <v>320000</v>
      </c>
      <c r="E13" s="2"/>
      <c r="F13" s="3" t="s">
        <v>15</v>
      </c>
      <c r="G13" s="3"/>
      <c r="H13" s="52" t="s">
        <v>16</v>
      </c>
      <c r="I13" s="52"/>
    </row>
    <row r="14" ht="13.5" thickBot="1"/>
    <row r="15" spans="1:9" ht="15">
      <c r="A15" s="53" t="s">
        <v>17</v>
      </c>
      <c r="B15" s="53"/>
      <c r="C15" s="53"/>
      <c r="D15" s="53"/>
      <c r="E15" s="53"/>
      <c r="F15" s="53"/>
      <c r="G15" s="54"/>
      <c r="H15" s="55" t="s">
        <v>18</v>
      </c>
      <c r="I15" s="56"/>
    </row>
    <row r="16" spans="1:9" ht="15.75" thickBot="1">
      <c r="A16" s="8" t="s">
        <v>19</v>
      </c>
      <c r="B16" s="9"/>
      <c r="C16" s="9"/>
      <c r="D16" s="9"/>
      <c r="E16" s="9"/>
      <c r="F16" s="9"/>
      <c r="G16" s="9"/>
      <c r="H16" s="10" t="s">
        <v>20</v>
      </c>
      <c r="I16" s="10" t="s">
        <v>21</v>
      </c>
    </row>
    <row r="17" spans="1:10" ht="15.75" thickBot="1">
      <c r="A17" s="11" t="s">
        <v>71</v>
      </c>
      <c r="B17" s="11"/>
      <c r="C17" s="12"/>
      <c r="D17" s="12" t="s">
        <v>22</v>
      </c>
      <c r="E17" s="12"/>
      <c r="F17" s="12"/>
      <c r="G17" s="13">
        <v>300000</v>
      </c>
      <c r="H17" s="42">
        <v>311</v>
      </c>
      <c r="I17" s="42">
        <v>604</v>
      </c>
      <c r="J17" s="12"/>
    </row>
    <row r="18" spans="1:10" ht="15">
      <c r="A18" s="12"/>
      <c r="B18" s="12"/>
      <c r="C18" s="12"/>
      <c r="D18" s="11" t="s">
        <v>23</v>
      </c>
      <c r="E18" s="15"/>
      <c r="F18" s="12"/>
      <c r="G18" s="13">
        <v>63000</v>
      </c>
      <c r="H18" s="42">
        <v>311</v>
      </c>
      <c r="I18" s="43">
        <v>343</v>
      </c>
      <c r="J18" s="12"/>
    </row>
    <row r="19" spans="1:10" ht="15">
      <c r="A19" s="12" t="s">
        <v>25</v>
      </c>
      <c r="B19" s="12"/>
      <c r="C19" s="12"/>
      <c r="D19" s="11"/>
      <c r="E19" s="11"/>
      <c r="F19" s="11"/>
      <c r="G19" s="13">
        <v>180000</v>
      </c>
      <c r="H19" s="44">
        <v>504</v>
      </c>
      <c r="I19" s="44">
        <v>132</v>
      </c>
      <c r="J19" s="12"/>
    </row>
    <row r="20" spans="1:10" ht="15">
      <c r="A20" s="11" t="s">
        <v>26</v>
      </c>
      <c r="B20" s="11"/>
      <c r="C20" s="11"/>
      <c r="D20" s="11"/>
      <c r="E20" s="11"/>
      <c r="F20" s="11"/>
      <c r="G20" s="13">
        <v>300000</v>
      </c>
      <c r="H20" s="45">
        <v>375</v>
      </c>
      <c r="I20" s="45">
        <v>473</v>
      </c>
      <c r="J20" s="12"/>
    </row>
    <row r="21" spans="1:10" ht="15">
      <c r="A21" s="12" t="s">
        <v>27</v>
      </c>
      <c r="B21" s="12" t="s">
        <v>28</v>
      </c>
      <c r="C21" s="11"/>
      <c r="D21" s="12"/>
      <c r="E21" s="12"/>
      <c r="F21" s="11"/>
      <c r="G21" s="13">
        <v>30000</v>
      </c>
      <c r="H21" s="45">
        <v>383</v>
      </c>
      <c r="I21" s="45">
        <v>221</v>
      </c>
      <c r="J21" s="12"/>
    </row>
    <row r="22" spans="1:10" ht="15">
      <c r="A22" s="12"/>
      <c r="B22" s="12" t="s">
        <v>29</v>
      </c>
      <c r="C22" s="12"/>
      <c r="D22" s="11"/>
      <c r="E22" s="11"/>
      <c r="F22" s="11"/>
      <c r="G22" s="13">
        <v>75000</v>
      </c>
      <c r="H22" s="45">
        <v>221</v>
      </c>
      <c r="I22" s="45">
        <v>385</v>
      </c>
      <c r="J22" s="12"/>
    </row>
    <row r="23" spans="1:10" ht="15">
      <c r="A23" s="12" t="s">
        <v>81</v>
      </c>
      <c r="B23" s="12"/>
      <c r="C23" s="11"/>
      <c r="D23" s="11"/>
      <c r="E23" s="11"/>
      <c r="F23" s="11"/>
      <c r="G23" s="13">
        <v>90000</v>
      </c>
      <c r="H23" s="45">
        <v>112</v>
      </c>
      <c r="I23" s="45">
        <v>119</v>
      </c>
      <c r="J23" s="12"/>
    </row>
    <row r="24" spans="1:10" ht="15">
      <c r="A24" s="11" t="s">
        <v>30</v>
      </c>
      <c r="B24" s="11"/>
      <c r="C24" s="11"/>
      <c r="D24" s="11"/>
      <c r="E24" s="11"/>
      <c r="F24" s="11"/>
      <c r="G24" s="13">
        <f>G20</f>
        <v>300000</v>
      </c>
      <c r="H24" s="45">
        <v>221</v>
      </c>
      <c r="I24" s="45">
        <v>375</v>
      </c>
      <c r="J24" s="12"/>
    </row>
    <row r="25" spans="1:10" ht="15">
      <c r="A25" s="11"/>
      <c r="B25" s="12" t="s">
        <v>59</v>
      </c>
      <c r="C25" s="12"/>
      <c r="D25" s="15"/>
      <c r="E25" s="15"/>
      <c r="F25" s="12"/>
      <c r="G25" s="36">
        <v>1000</v>
      </c>
      <c r="H25" s="45">
        <v>389</v>
      </c>
      <c r="I25" s="45">
        <v>221</v>
      </c>
      <c r="J25" s="12"/>
    </row>
    <row r="26" spans="1:10" ht="15">
      <c r="A26" s="11" t="s">
        <v>31</v>
      </c>
      <c r="B26" s="11"/>
      <c r="C26" s="11"/>
      <c r="D26" s="11"/>
      <c r="E26" s="11"/>
      <c r="F26" s="11"/>
      <c r="G26" s="13">
        <v>7500</v>
      </c>
      <c r="H26" s="45">
        <v>512</v>
      </c>
      <c r="I26" s="45">
        <v>335</v>
      </c>
      <c r="J26" s="12"/>
    </row>
    <row r="27" spans="1:10" ht="15">
      <c r="A27" s="11" t="s">
        <v>32</v>
      </c>
      <c r="B27" s="11"/>
      <c r="C27" s="11"/>
      <c r="D27" s="11"/>
      <c r="E27" s="11"/>
      <c r="F27" s="11"/>
      <c r="G27" s="13">
        <v>500</v>
      </c>
      <c r="H27" s="46">
        <v>211</v>
      </c>
      <c r="I27" s="45">
        <v>335</v>
      </c>
      <c r="J27" s="12"/>
    </row>
    <row r="28" spans="1:10" ht="15">
      <c r="A28" s="12" t="s">
        <v>33</v>
      </c>
      <c r="B28" s="12"/>
      <c r="C28" s="11"/>
      <c r="D28" s="11"/>
      <c r="E28" s="11"/>
      <c r="F28" s="11"/>
      <c r="G28" s="13">
        <f>G24</f>
        <v>300000</v>
      </c>
      <c r="H28" s="45">
        <v>473</v>
      </c>
      <c r="I28" s="45">
        <v>419</v>
      </c>
      <c r="J28" s="12"/>
    </row>
    <row r="29" spans="1:10" ht="15">
      <c r="A29" s="12" t="s">
        <v>34</v>
      </c>
      <c r="B29" s="12"/>
      <c r="C29" s="11"/>
      <c r="E29" s="11"/>
      <c r="F29" s="11"/>
      <c r="G29" s="13">
        <f>80000*1.21</f>
        <v>96800</v>
      </c>
      <c r="H29" s="46" t="s">
        <v>78</v>
      </c>
      <c r="I29" s="46" t="s">
        <v>78</v>
      </c>
      <c r="J29" s="12"/>
    </row>
    <row r="30" spans="1:10" ht="15">
      <c r="A30" s="12"/>
      <c r="B30" s="12"/>
      <c r="C30" s="11"/>
      <c r="D30" s="12" t="s">
        <v>22</v>
      </c>
      <c r="E30" s="11"/>
      <c r="F30" s="11"/>
      <c r="G30" s="13">
        <v>80000</v>
      </c>
      <c r="H30" s="45">
        <v>131</v>
      </c>
      <c r="I30" s="45">
        <v>211</v>
      </c>
      <c r="J30" s="12"/>
    </row>
    <row r="31" spans="4:10" ht="15">
      <c r="D31" s="11" t="s">
        <v>23</v>
      </c>
      <c r="G31" s="13">
        <v>16800</v>
      </c>
      <c r="H31" s="43">
        <v>343</v>
      </c>
      <c r="I31" s="43">
        <v>211</v>
      </c>
      <c r="J31" s="12"/>
    </row>
    <row r="32" spans="1:10" ht="15">
      <c r="A32" s="12" t="s">
        <v>35</v>
      </c>
      <c r="B32" s="12"/>
      <c r="C32" s="11"/>
      <c r="D32" s="11"/>
      <c r="E32" s="11"/>
      <c r="F32" s="11"/>
      <c r="G32" s="13">
        <v>1000</v>
      </c>
      <c r="H32" s="45">
        <v>131</v>
      </c>
      <c r="I32" s="45">
        <v>211</v>
      </c>
      <c r="J32" s="12"/>
    </row>
    <row r="33" spans="1:10" ht="15">
      <c r="A33" s="11" t="s">
        <v>36</v>
      </c>
      <c r="B33" s="11"/>
      <c r="C33" s="22" t="s">
        <v>37</v>
      </c>
      <c r="D33" s="23"/>
      <c r="E33" s="23"/>
      <c r="F33" s="23"/>
      <c r="G33" s="24">
        <v>190000</v>
      </c>
      <c r="H33" s="47">
        <v>521</v>
      </c>
      <c r="I33" s="47">
        <v>331</v>
      </c>
      <c r="J33" s="12"/>
    </row>
    <row r="34" spans="1:10" ht="15">
      <c r="A34" s="11"/>
      <c r="B34" s="11"/>
      <c r="C34" s="11" t="s">
        <v>38</v>
      </c>
      <c r="D34" s="11"/>
      <c r="E34" s="11"/>
      <c r="F34" s="11"/>
      <c r="G34" s="13">
        <v>12350</v>
      </c>
      <c r="H34" s="45">
        <v>331</v>
      </c>
      <c r="I34" s="45">
        <v>336</v>
      </c>
      <c r="J34" s="12"/>
    </row>
    <row r="35" spans="1:10" ht="15">
      <c r="A35" s="11"/>
      <c r="B35" s="11"/>
      <c r="C35" s="12" t="s">
        <v>39</v>
      </c>
      <c r="D35" s="12"/>
      <c r="E35" s="12"/>
      <c r="F35" s="12"/>
      <c r="G35" s="13">
        <v>8550</v>
      </c>
      <c r="H35" s="43">
        <v>331</v>
      </c>
      <c r="I35" s="43">
        <v>336</v>
      </c>
      <c r="J35" s="12"/>
    </row>
    <row r="36" spans="1:10" ht="15">
      <c r="A36" s="11"/>
      <c r="B36" s="11"/>
      <c r="C36" s="11" t="s">
        <v>40</v>
      </c>
      <c r="D36" s="26"/>
      <c r="E36" s="26"/>
      <c r="F36" s="26"/>
      <c r="G36" s="24">
        <f>0.15*G33</f>
        <v>28500</v>
      </c>
      <c r="H36" s="47">
        <v>331</v>
      </c>
      <c r="I36" s="47">
        <v>342</v>
      </c>
      <c r="J36" s="12"/>
    </row>
    <row r="37" spans="1:10" ht="15">
      <c r="A37" s="11" t="s">
        <v>41</v>
      </c>
      <c r="B37" s="11"/>
      <c r="C37" s="11"/>
      <c r="D37" s="11"/>
      <c r="E37" s="11"/>
      <c r="F37" s="11"/>
      <c r="G37" s="13">
        <v>81000</v>
      </c>
      <c r="H37" s="45">
        <v>132</v>
      </c>
      <c r="I37" s="45">
        <v>131</v>
      </c>
      <c r="J37" s="12"/>
    </row>
    <row r="38" spans="1:10" ht="15">
      <c r="A38" s="11" t="s">
        <v>42</v>
      </c>
      <c r="B38" s="11"/>
      <c r="C38" s="11"/>
      <c r="D38" s="11"/>
      <c r="E38" s="11"/>
      <c r="F38" s="11"/>
      <c r="G38" s="13">
        <f>D6</f>
        <v>76500</v>
      </c>
      <c r="H38" s="45">
        <v>322</v>
      </c>
      <c r="I38" s="45">
        <v>221</v>
      </c>
      <c r="J38" s="12"/>
    </row>
    <row r="39" spans="1:10" ht="15">
      <c r="A39" s="11" t="s">
        <v>43</v>
      </c>
      <c r="B39" s="11"/>
      <c r="C39" s="12"/>
      <c r="D39" s="12" t="s">
        <v>49</v>
      </c>
      <c r="E39" s="12"/>
      <c r="F39" s="12"/>
      <c r="G39" s="13">
        <v>100000</v>
      </c>
      <c r="H39" s="43">
        <v>431</v>
      </c>
      <c r="I39" s="43">
        <v>419</v>
      </c>
      <c r="J39" s="12"/>
    </row>
    <row r="40" spans="1:10" ht="15">
      <c r="A40" s="12"/>
      <c r="B40" s="12"/>
      <c r="C40" s="12"/>
      <c r="D40" s="28" t="s">
        <v>44</v>
      </c>
      <c r="G40" s="13">
        <v>50000</v>
      </c>
      <c r="H40" s="43">
        <v>431</v>
      </c>
      <c r="I40" s="43">
        <v>423</v>
      </c>
      <c r="J40" s="12"/>
    </row>
    <row r="41" spans="1:10" ht="15">
      <c r="A41" s="12"/>
      <c r="B41" s="12"/>
      <c r="C41" s="12"/>
      <c r="D41" s="29" t="s">
        <v>45</v>
      </c>
      <c r="E41" s="12"/>
      <c r="F41" s="12"/>
      <c r="G41" s="13">
        <v>170000</v>
      </c>
      <c r="H41" s="43">
        <v>431</v>
      </c>
      <c r="I41" s="43">
        <v>364</v>
      </c>
      <c r="J41" s="12"/>
    </row>
    <row r="42" spans="1:10" ht="15">
      <c r="A42" s="12"/>
      <c r="B42" s="12"/>
      <c r="C42" s="12"/>
      <c r="D42" s="29" t="s">
        <v>48</v>
      </c>
      <c r="E42" s="12"/>
      <c r="F42" s="12"/>
      <c r="G42" s="13">
        <v>25500</v>
      </c>
      <c r="H42" s="48">
        <v>364</v>
      </c>
      <c r="I42" s="48">
        <v>342</v>
      </c>
      <c r="J42" s="12"/>
    </row>
    <row r="43" spans="1:10" ht="15">
      <c r="A43" s="12" t="s">
        <v>46</v>
      </c>
      <c r="B43" s="12"/>
      <c r="C43" s="12"/>
      <c r="D43" s="12"/>
      <c r="E43" s="12"/>
      <c r="F43" s="12"/>
      <c r="G43" s="13">
        <v>10000</v>
      </c>
      <c r="H43" s="43">
        <v>504</v>
      </c>
      <c r="I43" s="43">
        <v>132</v>
      </c>
      <c r="J43" s="12"/>
    </row>
    <row r="44" spans="1:10" ht="15">
      <c r="A44" s="12" t="s">
        <v>50</v>
      </c>
      <c r="B44" s="12"/>
      <c r="C44" s="12"/>
      <c r="D44" s="12"/>
      <c r="E44" s="12"/>
      <c r="F44" s="12"/>
      <c r="G44" s="13">
        <v>100000</v>
      </c>
      <c r="H44" s="43">
        <v>419</v>
      </c>
      <c r="I44" s="43">
        <v>411</v>
      </c>
      <c r="J44" s="12"/>
    </row>
    <row r="45" spans="1:10" ht="15">
      <c r="A45" s="35" t="s">
        <v>53</v>
      </c>
      <c r="B45" s="5" t="s">
        <v>52</v>
      </c>
      <c r="C45" s="5"/>
      <c r="D45" s="35"/>
      <c r="E45" s="35"/>
      <c r="F45" s="35"/>
      <c r="G45" s="7">
        <v>85000</v>
      </c>
      <c r="H45" s="43">
        <v>221</v>
      </c>
      <c r="I45" s="43">
        <v>661</v>
      </c>
      <c r="J45" s="12"/>
    </row>
    <row r="46" spans="1:10" ht="15">
      <c r="A46" s="57" t="s">
        <v>79</v>
      </c>
      <c r="B46" s="57"/>
      <c r="C46" s="57"/>
      <c r="D46" s="57"/>
      <c r="E46" s="58" t="s">
        <v>54</v>
      </c>
      <c r="F46" s="58"/>
      <c r="G46" s="7">
        <v>200000</v>
      </c>
      <c r="H46" s="43">
        <v>551</v>
      </c>
      <c r="I46" s="43">
        <v>82</v>
      </c>
      <c r="J46" s="12"/>
    </row>
    <row r="47" spans="1:10" ht="15">
      <c r="A47" s="57"/>
      <c r="B47" s="57"/>
      <c r="C47" s="57"/>
      <c r="D47" s="57"/>
      <c r="E47" s="57" t="s">
        <v>56</v>
      </c>
      <c r="F47" s="57"/>
      <c r="G47" s="7">
        <v>800000</v>
      </c>
      <c r="H47" s="48">
        <v>82</v>
      </c>
      <c r="I47" s="48">
        <v>22</v>
      </c>
      <c r="J47" s="12"/>
    </row>
    <row r="48" spans="1:10" ht="15">
      <c r="A48" s="12" t="s">
        <v>57</v>
      </c>
      <c r="B48" s="12"/>
      <c r="C48" s="11"/>
      <c r="D48" s="11"/>
      <c r="E48" s="11"/>
      <c r="F48" s="11"/>
      <c r="G48" s="13">
        <v>60000</v>
      </c>
      <c r="H48" s="48">
        <v>132</v>
      </c>
      <c r="I48" s="48">
        <v>139</v>
      </c>
      <c r="J48" s="12"/>
    </row>
    <row r="49" spans="1:10" ht="15">
      <c r="A49" s="35" t="s">
        <v>77</v>
      </c>
      <c r="B49" s="35"/>
      <c r="C49" s="35"/>
      <c r="D49" s="5"/>
      <c r="E49" s="5"/>
      <c r="F49" s="5"/>
      <c r="G49" s="7">
        <v>70000</v>
      </c>
      <c r="H49" s="48">
        <v>561</v>
      </c>
      <c r="I49" s="48">
        <v>251</v>
      </c>
      <c r="J49" s="12"/>
    </row>
    <row r="50" spans="1:10" ht="15">
      <c r="A50" s="12" t="s">
        <v>60</v>
      </c>
      <c r="B50" s="12"/>
      <c r="C50" s="12"/>
      <c r="D50" s="12"/>
      <c r="E50" s="12"/>
      <c r="F50" s="12"/>
      <c r="G50" s="37">
        <v>500</v>
      </c>
      <c r="H50" s="48">
        <v>518</v>
      </c>
      <c r="I50" s="48">
        <v>211</v>
      </c>
      <c r="J50" s="12"/>
    </row>
    <row r="51" spans="1:10" ht="15">
      <c r="A51" s="12" t="s">
        <v>66</v>
      </c>
      <c r="B51" s="11"/>
      <c r="C51" s="11"/>
      <c r="D51" s="11"/>
      <c r="E51" s="11"/>
      <c r="F51" s="11"/>
      <c r="G51" s="13">
        <v>363000</v>
      </c>
      <c r="H51" s="48">
        <v>312</v>
      </c>
      <c r="I51" s="48">
        <v>311</v>
      </c>
      <c r="J51" s="12"/>
    </row>
    <row r="52" spans="1:10" ht="15">
      <c r="A52" s="29"/>
      <c r="B52" s="29" t="s">
        <v>61</v>
      </c>
      <c r="C52" s="29"/>
      <c r="D52" s="29"/>
      <c r="E52" s="29"/>
      <c r="F52" s="38"/>
      <c r="G52" s="13">
        <v>36300</v>
      </c>
      <c r="H52" s="48">
        <v>312</v>
      </c>
      <c r="I52" s="48">
        <v>662</v>
      </c>
      <c r="J52" s="12"/>
    </row>
    <row r="53" spans="1:10" ht="15">
      <c r="A53" s="38" t="s">
        <v>64</v>
      </c>
      <c r="B53" s="38"/>
      <c r="C53" s="38"/>
      <c r="D53" s="38"/>
      <c r="E53" s="38"/>
      <c r="F53" s="29"/>
      <c r="G53" s="13">
        <v>399300</v>
      </c>
      <c r="H53" s="48">
        <v>313</v>
      </c>
      <c r="I53" s="48">
        <v>312</v>
      </c>
      <c r="J53" s="12"/>
    </row>
    <row r="54" spans="1:10" ht="15">
      <c r="A54" s="50" t="s">
        <v>65</v>
      </c>
      <c r="B54" s="38" t="s">
        <v>62</v>
      </c>
      <c r="C54" s="38"/>
      <c r="D54" s="38"/>
      <c r="E54" s="38"/>
      <c r="F54" s="38"/>
      <c r="G54" s="13">
        <v>18200</v>
      </c>
      <c r="H54" s="48">
        <v>562</v>
      </c>
      <c r="I54" s="48">
        <v>232</v>
      </c>
      <c r="J54" s="12"/>
    </row>
    <row r="55" spans="1:10" ht="15">
      <c r="A55" s="50"/>
      <c r="B55" s="29" t="s">
        <v>63</v>
      </c>
      <c r="C55" s="12"/>
      <c r="D55" s="12"/>
      <c r="E55" s="12"/>
      <c r="F55" s="12"/>
      <c r="G55" s="13">
        <v>381100</v>
      </c>
      <c r="H55" s="43">
        <v>221</v>
      </c>
      <c r="I55" s="43">
        <v>232</v>
      </c>
      <c r="J55" s="12"/>
    </row>
    <row r="56" spans="1:10" ht="15">
      <c r="A56" s="11" t="s">
        <v>68</v>
      </c>
      <c r="B56" s="12"/>
      <c r="C56" s="12"/>
      <c r="D56" s="12" t="s">
        <v>22</v>
      </c>
      <c r="E56" s="12"/>
      <c r="G56" s="40">
        <v>120000</v>
      </c>
      <c r="H56" s="43">
        <v>511</v>
      </c>
      <c r="I56" s="43">
        <v>321</v>
      </c>
      <c r="J56" s="12"/>
    </row>
    <row r="57" spans="2:10" ht="15">
      <c r="B57" s="12"/>
      <c r="C57" s="26"/>
      <c r="D57" s="11" t="s">
        <v>23</v>
      </c>
      <c r="E57" s="11"/>
      <c r="G57" s="7">
        <v>25200</v>
      </c>
      <c r="H57" s="43">
        <v>343</v>
      </c>
      <c r="I57" s="43">
        <v>321</v>
      </c>
      <c r="J57" s="12"/>
    </row>
    <row r="58" spans="1:10" ht="15">
      <c r="A58" s="11" t="s">
        <v>69</v>
      </c>
      <c r="B58" s="12"/>
      <c r="C58" s="12"/>
      <c r="D58" s="11"/>
      <c r="E58" s="12"/>
      <c r="F58" s="12"/>
      <c r="G58" s="40">
        <v>100000</v>
      </c>
      <c r="H58" s="43">
        <v>451</v>
      </c>
      <c r="I58" s="43">
        <v>552</v>
      </c>
      <c r="J58" s="12"/>
    </row>
    <row r="59" spans="1:10" ht="15">
      <c r="A59" s="11" t="s">
        <v>72</v>
      </c>
      <c r="B59" s="11"/>
      <c r="C59" s="12"/>
      <c r="D59" s="12" t="s">
        <v>22</v>
      </c>
      <c r="E59" s="12"/>
      <c r="F59" s="12"/>
      <c r="G59" s="13">
        <v>400000</v>
      </c>
      <c r="H59" s="48">
        <v>311</v>
      </c>
      <c r="I59" s="48">
        <v>604</v>
      </c>
      <c r="J59" s="12"/>
    </row>
    <row r="60" spans="1:10" ht="15">
      <c r="A60" s="12"/>
      <c r="B60" s="12"/>
      <c r="C60" s="12"/>
      <c r="D60" s="11" t="s">
        <v>23</v>
      </c>
      <c r="E60" s="15"/>
      <c r="F60" s="12"/>
      <c r="G60" s="13">
        <v>84000</v>
      </c>
      <c r="H60" s="48">
        <v>311</v>
      </c>
      <c r="I60" s="48">
        <v>343</v>
      </c>
      <c r="J60" s="12"/>
    </row>
    <row r="61" spans="1:10" ht="15">
      <c r="A61" s="11"/>
      <c r="B61" s="12"/>
      <c r="C61" s="12"/>
      <c r="D61" s="11" t="s">
        <v>73</v>
      </c>
      <c r="E61" s="12"/>
      <c r="F61" s="12"/>
      <c r="G61" s="13">
        <v>200000</v>
      </c>
      <c r="H61" s="48">
        <v>324</v>
      </c>
      <c r="I61" s="48">
        <v>311</v>
      </c>
      <c r="J61" s="12"/>
    </row>
    <row r="62" spans="1:10" ht="15">
      <c r="A62" s="35" t="s">
        <v>76</v>
      </c>
      <c r="B62" s="29" t="s">
        <v>74</v>
      </c>
      <c r="C62" s="29"/>
      <c r="D62" s="38"/>
      <c r="E62" s="29"/>
      <c r="F62" s="29"/>
      <c r="G62" s="13">
        <v>50000</v>
      </c>
      <c r="H62" s="48">
        <v>221</v>
      </c>
      <c r="I62" s="48">
        <v>384</v>
      </c>
      <c r="J62" s="12"/>
    </row>
    <row r="63" spans="1:10" ht="15.75" thickBot="1">
      <c r="A63" s="39"/>
      <c r="B63" s="29" t="s">
        <v>75</v>
      </c>
      <c r="C63" s="29"/>
      <c r="D63" s="29"/>
      <c r="E63" s="29"/>
      <c r="F63" s="29"/>
      <c r="G63" s="13">
        <v>284000</v>
      </c>
      <c r="H63" s="49">
        <v>221</v>
      </c>
      <c r="I63" s="49">
        <v>311</v>
      </c>
      <c r="J63" s="12"/>
    </row>
    <row r="64" spans="1:10" ht="15">
      <c r="A64" s="31" t="s">
        <v>47</v>
      </c>
      <c r="B64" s="32"/>
      <c r="C64" s="32"/>
      <c r="D64" s="32"/>
      <c r="E64" s="32"/>
      <c r="F64" s="32"/>
      <c r="G64" s="12"/>
      <c r="H64" s="41"/>
      <c r="I64" s="41"/>
      <c r="J64" s="12"/>
    </row>
  </sheetData>
  <sheetProtection/>
  <mergeCells count="17">
    <mergeCell ref="A54:A55"/>
    <mergeCell ref="H8:I8"/>
    <mergeCell ref="A15:G15"/>
    <mergeCell ref="H15:I15"/>
    <mergeCell ref="A46:D47"/>
    <mergeCell ref="E46:F46"/>
    <mergeCell ref="E47:F47"/>
    <mergeCell ref="H9:I9"/>
    <mergeCell ref="H10:I10"/>
    <mergeCell ref="H11:I11"/>
    <mergeCell ref="H12:I12"/>
    <mergeCell ref="H13:I13"/>
    <mergeCell ref="A1:I2"/>
    <mergeCell ref="H4:I4"/>
    <mergeCell ref="H5:I5"/>
    <mergeCell ref="H6:I6"/>
    <mergeCell ref="H7:I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 Brabec</dc:creator>
  <cp:keywords/>
  <dc:description/>
  <cp:lastModifiedBy>Spravce</cp:lastModifiedBy>
  <cp:lastPrinted>2017-04-26T11:22:49Z</cp:lastPrinted>
  <dcterms:created xsi:type="dcterms:W3CDTF">2017-04-26T11:16:16Z</dcterms:created>
  <dcterms:modified xsi:type="dcterms:W3CDTF">2020-05-14T11:51:55Z</dcterms:modified>
  <cp:category/>
  <cp:version/>
  <cp:contentType/>
  <cp:contentStatus/>
</cp:coreProperties>
</file>